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96\Customers\OCSC\2026\February 2026\"/>
    </mc:Choice>
  </mc:AlternateContent>
  <xr:revisionPtr revIDLastSave="0" documentId="8_{F58E0CD8-2113-40C9-880D-1AE2E18A7CDE}" xr6:coauthVersionLast="47" xr6:coauthVersionMax="47" xr10:uidLastSave="{00000000-0000-0000-0000-000000000000}"/>
  <bookViews>
    <workbookView xWindow="-24120" yWindow="-120" windowWidth="24240" windowHeight="13740" xr2:uid="{00000000-000D-0000-FFFF-FFFF00000000}"/>
  </bookViews>
  <sheets>
    <sheet name="Master" sheetId="1" r:id="rId1"/>
    <sheet name="Leagues" sheetId="2" r:id="rId2"/>
    <sheet name="3D" sheetId="3" r:id="rId3"/>
    <sheet name="Instruction" sheetId="4" r:id="rId4"/>
    <sheet name="Tournament" sheetId="5" r:id="rId5"/>
    <sheet name="Meeting" sheetId="6" r:id="rId6"/>
    <sheet name="Unclassified" sheetId="7" r:id="rId7"/>
    <sheet name="Flyer" sheetId="8" r:id="rId8"/>
  </sheets>
  <definedNames>
    <definedName name="_xlnm._FilterDatabase" localSheetId="0" hidden="1">Master!$A$2:$J$2</definedName>
    <definedName name="Calibri">Flyer!$A$3:$D$3</definedName>
    <definedName name="_xlnm.Print_Titles" localSheetId="0">Master!$1:$3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6" l="1"/>
  <c r="B18" i="6"/>
  <c r="C38" i="5"/>
  <c r="B38" i="5"/>
  <c r="C37" i="5"/>
  <c r="B37" i="5"/>
  <c r="C36" i="5"/>
  <c r="B36" i="5"/>
  <c r="C35" i="5"/>
  <c r="B35" i="5"/>
  <c r="C8" i="7"/>
  <c r="B8" i="7"/>
  <c r="C17" i="6"/>
  <c r="B17" i="6"/>
  <c r="C16" i="6"/>
  <c r="B16" i="6"/>
  <c r="C14" i="4"/>
  <c r="B14" i="4"/>
  <c r="C13" i="4"/>
  <c r="B13" i="4"/>
  <c r="C35" i="2"/>
  <c r="B35" i="2"/>
  <c r="C34" i="2"/>
  <c r="B34" i="2"/>
  <c r="C7" i="7"/>
  <c r="B7" i="7"/>
  <c r="C33" i="2"/>
  <c r="B33" i="2"/>
  <c r="C32" i="2"/>
  <c r="B32" i="2"/>
  <c r="C15" i="6"/>
  <c r="B15" i="6"/>
  <c r="C31" i="2"/>
  <c r="B31" i="2"/>
  <c r="C12" i="3"/>
  <c r="B12" i="3"/>
  <c r="C14" i="6"/>
  <c r="B14" i="6"/>
  <c r="C11" i="3"/>
  <c r="B11" i="3"/>
  <c r="C10" i="3"/>
  <c r="B10" i="3"/>
  <c r="C30" i="2"/>
  <c r="B30" i="2"/>
  <c r="C34" i="5"/>
  <c r="B34" i="5"/>
  <c r="B29" i="2"/>
  <c r="C28" i="2"/>
  <c r="B28" i="2"/>
  <c r="C27" i="2"/>
  <c r="B27" i="2"/>
  <c r="C26" i="2"/>
  <c r="B26" i="2"/>
  <c r="B6" i="7"/>
  <c r="C13" i="6"/>
  <c r="B13" i="6"/>
  <c r="C33" i="5"/>
  <c r="B33" i="5"/>
  <c r="C32" i="5"/>
  <c r="B32" i="5"/>
  <c r="C31" i="5"/>
  <c r="B31" i="5"/>
  <c r="C12" i="6"/>
  <c r="B12" i="6"/>
  <c r="C9" i="3"/>
  <c r="B9" i="3"/>
  <c r="C8" i="3"/>
  <c r="B8" i="3"/>
  <c r="C7" i="3"/>
  <c r="B7" i="3"/>
  <c r="C6" i="3"/>
  <c r="B6" i="3"/>
  <c r="B30" i="5"/>
  <c r="B29" i="5"/>
  <c r="C12" i="4"/>
  <c r="B12" i="4"/>
  <c r="C11" i="6"/>
  <c r="B11" i="6"/>
  <c r="C28" i="5"/>
  <c r="B28" i="5"/>
  <c r="C27" i="5"/>
  <c r="B27" i="5"/>
  <c r="C26" i="5"/>
  <c r="B26" i="5"/>
  <c r="C25" i="2"/>
  <c r="B25" i="2"/>
  <c r="C24" i="2"/>
  <c r="B24" i="2"/>
  <c r="C23" i="2"/>
  <c r="B23" i="2"/>
  <c r="C22" i="2"/>
  <c r="B22" i="2"/>
  <c r="C21" i="2"/>
  <c r="B21" i="2"/>
  <c r="C20" i="2"/>
  <c r="B20" i="2"/>
  <c r="C11" i="4"/>
  <c r="B11" i="4"/>
  <c r="C25" i="5"/>
  <c r="B25" i="5"/>
  <c r="C10" i="4"/>
  <c r="B10" i="4"/>
  <c r="B19" i="2"/>
  <c r="C18" i="2"/>
  <c r="B18" i="2"/>
  <c r="C10" i="6"/>
  <c r="B10" i="6"/>
  <c r="C24" i="5"/>
  <c r="B24" i="5"/>
  <c r="C23" i="5"/>
  <c r="B23" i="5"/>
  <c r="C22" i="5"/>
  <c r="B22" i="5"/>
  <c r="C21" i="5"/>
  <c r="B21" i="5"/>
  <c r="C20" i="5"/>
  <c r="B20" i="5"/>
  <c r="C19" i="5"/>
  <c r="B19" i="5"/>
  <c r="C9" i="4"/>
  <c r="B9" i="4"/>
  <c r="C9" i="6"/>
  <c r="B9" i="6"/>
  <c r="C5" i="3"/>
  <c r="B5" i="3"/>
  <c r="C18" i="5"/>
  <c r="B18" i="5"/>
  <c r="C17" i="5"/>
  <c r="B17" i="5"/>
  <c r="C16" i="5"/>
  <c r="B16" i="5"/>
  <c r="C15" i="5"/>
  <c r="B15" i="5"/>
  <c r="C8" i="6"/>
  <c r="B8" i="6"/>
  <c r="C4" i="3"/>
  <c r="B4" i="3"/>
  <c r="C14" i="5"/>
  <c r="B14" i="5"/>
  <c r="C13" i="5"/>
  <c r="B13" i="5"/>
  <c r="C8" i="4"/>
  <c r="B8" i="4"/>
  <c r="C7" i="4"/>
  <c r="B7" i="4"/>
  <c r="C7" i="6"/>
  <c r="B7" i="6"/>
  <c r="C3" i="3"/>
  <c r="B3" i="3"/>
  <c r="C17" i="2"/>
  <c r="B17" i="2"/>
  <c r="C6" i="4"/>
  <c r="B6" i="4"/>
  <c r="C5" i="4"/>
  <c r="B5" i="4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12" i="5"/>
  <c r="B12" i="5"/>
  <c r="C11" i="5"/>
  <c r="B11" i="5"/>
  <c r="C10" i="5"/>
  <c r="B10" i="5"/>
  <c r="C9" i="5"/>
  <c r="B9" i="5"/>
  <c r="C8" i="5"/>
  <c r="B8" i="5"/>
  <c r="C4" i="7"/>
  <c r="B4" i="7"/>
  <c r="C6" i="6"/>
  <c r="B6" i="6"/>
  <c r="C7" i="5"/>
  <c r="B7" i="5"/>
  <c r="C6" i="5"/>
  <c r="B6" i="5"/>
  <c r="C5" i="5"/>
  <c r="B5" i="5"/>
  <c r="C4" i="5"/>
  <c r="B4" i="5"/>
  <c r="C5" i="6"/>
  <c r="B5" i="6"/>
  <c r="C4" i="6"/>
  <c r="B4" i="6"/>
  <c r="C4" i="4"/>
  <c r="B4" i="4"/>
  <c r="C3" i="4"/>
  <c r="B3" i="4"/>
  <c r="C9" i="2"/>
  <c r="B9" i="2"/>
  <c r="C8" i="2"/>
  <c r="B8" i="2"/>
  <c r="C7" i="2"/>
  <c r="B7" i="2"/>
  <c r="C3" i="7"/>
  <c r="B3" i="7"/>
  <c r="C6" i="2"/>
  <c r="B6" i="2"/>
  <c r="C5" i="2"/>
  <c r="B5" i="2"/>
  <c r="C3" i="6"/>
  <c r="B3" i="6"/>
  <c r="C4" i="2"/>
  <c r="B4" i="2"/>
  <c r="B3" i="2"/>
  <c r="C3" i="5"/>
  <c r="B3" i="5"/>
  <c r="B53" i="1"/>
  <c r="C53" i="1"/>
  <c r="C63" i="1"/>
  <c r="B63" i="1"/>
  <c r="C43" i="1"/>
  <c r="B43" i="1"/>
  <c r="C44" i="1"/>
  <c r="B44" i="1"/>
  <c r="C114" i="1"/>
  <c r="B114" i="1"/>
  <c r="C113" i="1"/>
  <c r="B113" i="1"/>
  <c r="C112" i="1"/>
  <c r="B112" i="1"/>
  <c r="C111" i="1"/>
  <c r="B111" i="1"/>
  <c r="C57" i="1"/>
  <c r="B57" i="1"/>
  <c r="C86" i="1"/>
  <c r="B86" i="1"/>
  <c r="B85" i="1"/>
  <c r="C85" i="1"/>
  <c r="C84" i="1"/>
  <c r="B84" i="1"/>
  <c r="B23" i="1"/>
  <c r="C23" i="1"/>
  <c r="B81" i="1"/>
  <c r="C81" i="1"/>
  <c r="C37" i="1"/>
  <c r="C26" i="1"/>
  <c r="C38" i="1"/>
  <c r="C35" i="1"/>
  <c r="B50" i="1"/>
  <c r="C50" i="1"/>
  <c r="B78" i="1"/>
  <c r="B77" i="1"/>
  <c r="C12" i="1"/>
  <c r="B12" i="1"/>
  <c r="B39" i="1"/>
  <c r="C39" i="1"/>
  <c r="B45" i="1"/>
  <c r="C45" i="1"/>
  <c r="B3" i="1"/>
  <c r="B4" i="1"/>
  <c r="C20" i="1"/>
  <c r="B20" i="1"/>
  <c r="C19" i="1"/>
  <c r="B19" i="1"/>
  <c r="C6" i="1"/>
  <c r="B6" i="1"/>
  <c r="C8" i="1"/>
  <c r="B8" i="1"/>
  <c r="B9" i="1"/>
  <c r="C9" i="1"/>
  <c r="C7" i="1"/>
  <c r="B7" i="1"/>
  <c r="C5" i="1"/>
  <c r="B5" i="1"/>
  <c r="C74" i="1"/>
  <c r="B74" i="1"/>
  <c r="C73" i="1"/>
  <c r="B73" i="1"/>
  <c r="C56" i="1"/>
  <c r="B56" i="1"/>
  <c r="B59" i="1"/>
  <c r="C59" i="1"/>
  <c r="B58" i="1"/>
  <c r="C58" i="1"/>
  <c r="C3" i="1"/>
  <c r="C72" i="1"/>
  <c r="C17" i="1"/>
  <c r="B17" i="1"/>
  <c r="C11" i="1"/>
  <c r="C93" i="1"/>
  <c r="C94" i="1"/>
  <c r="C36" i="1"/>
  <c r="C34" i="1"/>
  <c r="B67" i="1"/>
  <c r="C67" i="1"/>
  <c r="B68" i="1"/>
  <c r="C68" i="1"/>
  <c r="B66" i="1"/>
  <c r="C66" i="1"/>
  <c r="C51" i="1"/>
  <c r="B51" i="1"/>
  <c r="B87" i="1"/>
  <c r="C87" i="1"/>
  <c r="B89" i="1"/>
  <c r="C89" i="1"/>
  <c r="B72" i="1"/>
  <c r="C103" i="1"/>
  <c r="B103" i="1"/>
  <c r="C49" i="1"/>
  <c r="B49" i="1"/>
  <c r="C47" i="1"/>
  <c r="B47" i="1"/>
  <c r="C48" i="1"/>
  <c r="B48" i="1"/>
  <c r="B28" i="1"/>
  <c r="C28" i="1"/>
  <c r="B25" i="1"/>
  <c r="C25" i="1"/>
  <c r="B26" i="1"/>
  <c r="C76" i="1"/>
  <c r="B76" i="1"/>
  <c r="C65" i="1"/>
  <c r="B65" i="1"/>
  <c r="C22" i="1"/>
  <c r="B22" i="1"/>
  <c r="C21" i="1"/>
  <c r="C10" i="1"/>
  <c r="B10" i="1"/>
  <c r="B11" i="1"/>
  <c r="B13" i="1"/>
  <c r="C13" i="1"/>
  <c r="B14" i="1"/>
  <c r="C14" i="1"/>
  <c r="B15" i="1"/>
  <c r="C15" i="1"/>
  <c r="B16" i="1"/>
  <c r="C16" i="1"/>
  <c r="B18" i="1"/>
  <c r="C18" i="1"/>
  <c r="B27" i="1"/>
  <c r="C27" i="1"/>
  <c r="B21" i="1"/>
  <c r="B32" i="1"/>
  <c r="C32" i="1"/>
  <c r="B33" i="1"/>
  <c r="C33" i="1"/>
  <c r="B34" i="1"/>
  <c r="B35" i="1"/>
  <c r="B36" i="1"/>
  <c r="B37" i="1"/>
  <c r="B38" i="1"/>
  <c r="B29" i="1"/>
  <c r="C29" i="1"/>
  <c r="B30" i="1"/>
  <c r="C30" i="1"/>
  <c r="B31" i="1"/>
  <c r="C31" i="1"/>
  <c r="B41" i="1"/>
  <c r="C41" i="1"/>
  <c r="B42" i="1"/>
  <c r="C42" i="1"/>
  <c r="B40" i="1"/>
  <c r="C40" i="1"/>
  <c r="B46" i="1"/>
  <c r="C46" i="1"/>
  <c r="B54" i="1"/>
  <c r="C54" i="1"/>
  <c r="B55" i="1"/>
  <c r="C55" i="1"/>
  <c r="B52" i="1"/>
  <c r="C52" i="1"/>
  <c r="B62" i="1"/>
  <c r="B61" i="1"/>
  <c r="C61" i="1"/>
  <c r="B60" i="1"/>
  <c r="C60" i="1"/>
  <c r="B64" i="1"/>
  <c r="C64" i="1"/>
  <c r="B69" i="1"/>
  <c r="C69" i="1"/>
  <c r="B70" i="1"/>
  <c r="C70" i="1"/>
  <c r="B71" i="1"/>
  <c r="C71" i="1"/>
  <c r="B75" i="1"/>
  <c r="C75" i="1"/>
  <c r="B79" i="1"/>
  <c r="C79" i="1"/>
  <c r="B80" i="1"/>
  <c r="C80" i="1"/>
  <c r="B82" i="1"/>
  <c r="C82" i="1"/>
  <c r="B83" i="1"/>
  <c r="C83" i="1"/>
  <c r="B88" i="1"/>
  <c r="B90" i="1"/>
  <c r="C90" i="1"/>
  <c r="B91" i="1"/>
  <c r="C91" i="1"/>
  <c r="B94" i="1"/>
  <c r="B93" i="1"/>
  <c r="B95" i="1"/>
  <c r="C95" i="1"/>
  <c r="B96" i="1"/>
  <c r="C96" i="1"/>
  <c r="B97" i="1"/>
  <c r="C97" i="1"/>
  <c r="B98" i="1"/>
  <c r="C98" i="1"/>
  <c r="B101" i="1"/>
  <c r="C101" i="1"/>
  <c r="B102" i="1"/>
  <c r="C102" i="1"/>
  <c r="B100" i="1"/>
  <c r="C100" i="1"/>
  <c r="B99" i="1"/>
  <c r="C99" i="1"/>
  <c r="B105" i="1"/>
  <c r="C105" i="1"/>
  <c r="B104" i="1"/>
  <c r="C104" i="1"/>
  <c r="B106" i="1"/>
  <c r="C106" i="1"/>
  <c r="B107" i="1"/>
  <c r="C107" i="1"/>
  <c r="B92" i="1"/>
  <c r="B108" i="1"/>
  <c r="C108" i="1"/>
  <c r="B109" i="1"/>
  <c r="C109" i="1"/>
  <c r="B110" i="1"/>
  <c r="C110" i="1"/>
  <c r="B115" i="1"/>
  <c r="C115" i="1"/>
</calcChain>
</file>

<file path=xl/sharedStrings.xml><?xml version="1.0" encoding="utf-8"?>
<sst xmlns="http://schemas.openxmlformats.org/spreadsheetml/2006/main" count="1092" uniqueCount="125">
  <si>
    <t xml:space="preserve">Start Date </t>
  </si>
  <si>
    <t>Day of Week</t>
  </si>
  <si>
    <t>End Date</t>
  </si>
  <si>
    <t xml:space="preserve">Start Time </t>
  </si>
  <si>
    <t xml:space="preserve">End Time </t>
  </si>
  <si>
    <t>Event</t>
  </si>
  <si>
    <t>Category</t>
  </si>
  <si>
    <t>Notes</t>
  </si>
  <si>
    <t>Indoor</t>
  </si>
  <si>
    <t>Flint Round</t>
  </si>
  <si>
    <t>Fall League</t>
  </si>
  <si>
    <t>10 Weeks</t>
  </si>
  <si>
    <t>Women's NFAA League</t>
  </si>
  <si>
    <t>JOAD - Indoor</t>
  </si>
  <si>
    <t>JOAD League</t>
  </si>
  <si>
    <t>Park and Rec Instruction</t>
  </si>
  <si>
    <t>Archery Meeting</t>
  </si>
  <si>
    <t>Meeting</t>
  </si>
  <si>
    <t>Tournament</t>
  </si>
  <si>
    <t>Shotgun Start - Rocky &amp; Jason</t>
  </si>
  <si>
    <t>Animal League</t>
  </si>
  <si>
    <t>Winter League</t>
  </si>
  <si>
    <t>12 Weeks</t>
  </si>
  <si>
    <t>NFAA League</t>
  </si>
  <si>
    <t>Archery Instruction</t>
  </si>
  <si>
    <t>Youth League</t>
  </si>
  <si>
    <t>FITA Target League</t>
  </si>
  <si>
    <t>12 Weeks - 450 Fita</t>
  </si>
  <si>
    <t>Traditional League</t>
  </si>
  <si>
    <t>3D Indoor</t>
  </si>
  <si>
    <t>Outdoor</t>
  </si>
  <si>
    <t>JOAD - Outdoor</t>
  </si>
  <si>
    <t>Weather permitting in April</t>
  </si>
  <si>
    <t>Main Club</t>
  </si>
  <si>
    <t>Winter Banquet</t>
  </si>
  <si>
    <t>3D Outdoor</t>
  </si>
  <si>
    <t>Workbee</t>
  </si>
  <si>
    <t>Flashlight Shoot</t>
  </si>
  <si>
    <t>FITA League</t>
  </si>
  <si>
    <t>Summer League</t>
  </si>
  <si>
    <t>Field and Hunter League</t>
  </si>
  <si>
    <t>3D League</t>
  </si>
  <si>
    <t>Traditional Shoot</t>
  </si>
  <si>
    <t>Masons</t>
  </si>
  <si>
    <t>Broadhead League</t>
  </si>
  <si>
    <t>8 Weeks</t>
  </si>
  <si>
    <t>Summer Banquet</t>
  </si>
  <si>
    <t>Bowhunter Jamboree</t>
  </si>
  <si>
    <t>Broadhead Banquet</t>
  </si>
  <si>
    <t>10 Weeks / Skip Thanksgiving</t>
  </si>
  <si>
    <t>Wall Rebuild</t>
  </si>
  <si>
    <t>General Membership Meeting?</t>
  </si>
  <si>
    <t>Junior Adventure Day</t>
  </si>
  <si>
    <t>Ladies Adventure Day</t>
  </si>
  <si>
    <t>Archer Appreciation Dinner</t>
  </si>
  <si>
    <t>Private Event</t>
  </si>
  <si>
    <t>SAM</t>
  </si>
  <si>
    <t>Race Track</t>
  </si>
  <si>
    <t xml:space="preserve">IAA 3D </t>
  </si>
  <si>
    <t>Michigan Bow Hunter Spring Shoot</t>
  </si>
  <si>
    <t>Indoor/Outdoor 
Range</t>
  </si>
  <si>
    <t>Platform Shoot?</t>
  </si>
  <si>
    <t>Archery Club Championship</t>
  </si>
  <si>
    <t>6 Weeks</t>
  </si>
  <si>
    <t>3D BBQ Shoot</t>
  </si>
  <si>
    <t>Coordinator</t>
  </si>
  <si>
    <t>Dennis McVety</t>
  </si>
  <si>
    <t>John Borth</t>
  </si>
  <si>
    <t>Brandon Vidaurri</t>
  </si>
  <si>
    <t>Monique Matson</t>
  </si>
  <si>
    <t>Ron Hall</t>
  </si>
  <si>
    <t>Gina Conley</t>
  </si>
  <si>
    <t>Sebrina Borth</t>
  </si>
  <si>
    <t>Julianna Simon</t>
  </si>
  <si>
    <t>Bob Ayotte</t>
  </si>
  <si>
    <t>Joey Gauthier</t>
  </si>
  <si>
    <t>Herm Ruple</t>
  </si>
  <si>
    <t>Nate Kitchen</t>
  </si>
  <si>
    <t>Jennifer Armstrong</t>
  </si>
  <si>
    <t>Archery Building</t>
  </si>
  <si>
    <t>Ron Elam</t>
  </si>
  <si>
    <t>Paul Bidieger</t>
  </si>
  <si>
    <t>General Membership Meeting 12/17</t>
  </si>
  <si>
    <t>Northern Regional Tournament</t>
  </si>
  <si>
    <t>3D Fun Shoot</t>
  </si>
  <si>
    <t>Easter is April 5th</t>
  </si>
  <si>
    <t>10 Weeks /No Thanksgiving 11/27</t>
  </si>
  <si>
    <t>2025/26 ARCHERY EVENTS
September 2025 - December 2026</t>
  </si>
  <si>
    <t>Dinner @ 5:30 pm</t>
  </si>
  <si>
    <t>Tri County FITA</t>
  </si>
  <si>
    <t>MAA 420</t>
  </si>
  <si>
    <t>Muzzleloader Rendevous</t>
  </si>
  <si>
    <t>FITA Field</t>
  </si>
  <si>
    <t>Carl Biddinger</t>
  </si>
  <si>
    <t>Mark Kopp</t>
  </si>
  <si>
    <t>Jennifer Sheldon</t>
  </si>
  <si>
    <t>Rob Yarhmarkt</t>
  </si>
  <si>
    <t xml:space="preserve">Platform Money Shoot </t>
  </si>
  <si>
    <t>JOAD Open House</t>
  </si>
  <si>
    <t>Cathi Wolfenbarger</t>
  </si>
  <si>
    <t>FITA Target</t>
  </si>
  <si>
    <t>Tony Monterosso</t>
  </si>
  <si>
    <t>Platform Shoot</t>
  </si>
  <si>
    <t xml:space="preserve">Souper Sunday 3D Shootout </t>
  </si>
  <si>
    <t>Leagues</t>
  </si>
  <si>
    <t>Instruction</t>
  </si>
  <si>
    <t>Youth 3D Instruction</t>
  </si>
  <si>
    <t>Oakland County Sportsmen's Club_x000D_
4775 Waterford Road_x000D_
Clarkston, MI 48346_x000D_
www.ocsc-Archery.org_x000D_
248-623-0444_x000D_
Archery 2025/26</t>
  </si>
  <si>
    <t>3D Shoots</t>
  </si>
  <si>
    <t>NFAA National Champ  Mar 6-8
Las Vegas Mar 26-29</t>
  </si>
  <si>
    <t xml:space="preserve">SAM </t>
  </si>
  <si>
    <t>Three days</t>
  </si>
  <si>
    <t>Gina Conley/Kristie Roberts</t>
  </si>
  <si>
    <t>Flash Light Shoot</t>
  </si>
  <si>
    <t>OCSC Smackdown</t>
  </si>
  <si>
    <t>ASA Shoot</t>
  </si>
  <si>
    <t>Friday, if needed</t>
  </si>
  <si>
    <t>Adam Lankin</t>
  </si>
  <si>
    <t>Confirmed!</t>
  </si>
  <si>
    <t>10 Weeks (No 2/21)</t>
  </si>
  <si>
    <t>$15 Jan18 DSC, Feb 8 Frankenmuth</t>
  </si>
  <si>
    <t>Troop 189 Instruction</t>
  </si>
  <si>
    <t xml:space="preserve"> $10 Youth / $15 Adults</t>
  </si>
  <si>
    <t>$5 Youth / 10 Adults</t>
  </si>
  <si>
    <t>Detroit Athletic Club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</si>
</sst>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h:mm\ AM/PM;@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E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8" fontId="2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6" fontId="1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18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18" fontId="2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E5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15"/>
  <sheetViews>
    <sheetView tabSelected="1" zoomScaleNormal="100" zoomScaleSheetLayoutView="40" zoomScalePageLayoutView="70" workbookViewId="0">
      <pane ySplit="2" topLeftCell="A43" activePane="bottomLeft" state="frozen"/>
      <selection pane="bottomLeft" activeCell="A45" sqref="A45:H45"/>
    </sheetView>
  </sheetViews>
  <sheetFormatPr defaultColWidth="8.85546875" defaultRowHeight="21" x14ac:dyDescent="0.25"/>
  <cols>
    <col min="1" max="1" width="19.140625" style="4" bestFit="1" customWidth="1"/>
    <col min="2" max="2" width="15.7109375" style="4" bestFit="1" customWidth="1"/>
    <col min="3" max="3" width="17" style="4" bestFit="1" customWidth="1"/>
    <col min="4" max="4" width="19.42578125" style="32" bestFit="1" customWidth="1"/>
    <col min="5" max="5" width="21.28515625" style="33" bestFit="1" customWidth="1"/>
    <col min="6" max="6" width="25.85546875" style="4" bestFit="1" customWidth="1"/>
    <col min="7" max="7" width="50" style="4" bestFit="1" customWidth="1"/>
    <col min="8" max="8" width="25.85546875" style="4" bestFit="1" customWidth="1"/>
    <col min="9" max="9" width="26.5703125" style="4" bestFit="1" customWidth="1"/>
    <col min="10" max="10" width="47.140625" style="34" bestFit="1" customWidth="1"/>
    <col min="11" max="16384" width="8.85546875" style="7"/>
  </cols>
  <sheetData>
    <row r="1" spans="1:10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x14ac:dyDescent="0.25">
      <c r="A3" s="8">
        <v>45913</v>
      </c>
      <c r="B3" s="9" t="str">
        <f t="shared" ref="B3:B23" si="0">TEXT(A3,"DDDD")</f>
        <v>Saturday</v>
      </c>
      <c r="C3" s="8">
        <f>A3</f>
        <v>45913</v>
      </c>
      <c r="D3" s="10">
        <v>0.375</v>
      </c>
      <c r="E3" s="10">
        <v>0.58333333333333337</v>
      </c>
      <c r="F3" s="11" t="s">
        <v>30</v>
      </c>
      <c r="G3" s="11" t="s">
        <v>97</v>
      </c>
      <c r="H3" s="11" t="s">
        <v>18</v>
      </c>
      <c r="I3" s="11" t="s">
        <v>96</v>
      </c>
      <c r="J3" s="12" t="s">
        <v>102</v>
      </c>
    </row>
    <row r="4" spans="1:10" x14ac:dyDescent="0.25">
      <c r="A4" s="8">
        <v>45914</v>
      </c>
      <c r="B4" s="9" t="str">
        <f t="shared" si="0"/>
        <v>Sunday</v>
      </c>
      <c r="C4" s="8">
        <v>45914</v>
      </c>
      <c r="D4" s="10">
        <v>0.58333333333333337</v>
      </c>
      <c r="E4" s="10">
        <v>0.66666666666666663</v>
      </c>
      <c r="F4" s="9" t="s">
        <v>8</v>
      </c>
      <c r="G4" s="11" t="s">
        <v>98</v>
      </c>
      <c r="H4" s="9" t="s">
        <v>14</v>
      </c>
      <c r="I4" s="9"/>
      <c r="J4" s="12"/>
    </row>
    <row r="5" spans="1:10" x14ac:dyDescent="0.25">
      <c r="A5" s="8">
        <v>45916</v>
      </c>
      <c r="B5" s="11" t="str">
        <f t="shared" si="0"/>
        <v>Tuesday</v>
      </c>
      <c r="C5" s="8">
        <f>A5</f>
        <v>45916</v>
      </c>
      <c r="D5" s="10">
        <v>0.72916666666666663</v>
      </c>
      <c r="E5" s="11"/>
      <c r="F5" s="12" t="s">
        <v>33</v>
      </c>
      <c r="G5" s="11" t="s">
        <v>48</v>
      </c>
      <c r="H5" s="11" t="s">
        <v>44</v>
      </c>
      <c r="I5" s="11"/>
      <c r="J5" s="12"/>
    </row>
    <row r="6" spans="1:10" x14ac:dyDescent="0.25">
      <c r="A6" s="8">
        <v>45917</v>
      </c>
      <c r="B6" s="11" t="str">
        <f t="shared" si="0"/>
        <v>Wednesday</v>
      </c>
      <c r="C6" s="8">
        <f>A6</f>
        <v>45917</v>
      </c>
      <c r="D6" s="10">
        <v>0.79166666666666663</v>
      </c>
      <c r="E6" s="13">
        <v>0.85416666666666663</v>
      </c>
      <c r="F6" s="11" t="s">
        <v>8</v>
      </c>
      <c r="G6" s="11" t="s">
        <v>16</v>
      </c>
      <c r="H6" s="11" t="s">
        <v>17</v>
      </c>
      <c r="I6" s="11" t="s">
        <v>67</v>
      </c>
      <c r="J6" s="12"/>
    </row>
    <row r="7" spans="1:10" x14ac:dyDescent="0.25">
      <c r="A7" s="8">
        <v>45917</v>
      </c>
      <c r="B7" s="11" t="str">
        <f t="shared" si="0"/>
        <v>Wednesday</v>
      </c>
      <c r="C7" s="8">
        <f>A7</f>
        <v>45917</v>
      </c>
      <c r="D7" s="10">
        <v>0.47916666666666669</v>
      </c>
      <c r="E7" s="11"/>
      <c r="F7" s="12" t="s">
        <v>33</v>
      </c>
      <c r="G7" s="11" t="s">
        <v>48</v>
      </c>
      <c r="H7" s="11" t="s">
        <v>44</v>
      </c>
      <c r="I7" s="11"/>
      <c r="J7" s="12"/>
    </row>
    <row r="8" spans="1:10" x14ac:dyDescent="0.25">
      <c r="A8" s="8">
        <v>45918</v>
      </c>
      <c r="B8" s="11" t="str">
        <f t="shared" si="0"/>
        <v>Thursday</v>
      </c>
      <c r="C8" s="8">
        <f>A8</f>
        <v>45918</v>
      </c>
      <c r="D8" s="10">
        <v>0.72916666666666663</v>
      </c>
      <c r="E8" s="11"/>
      <c r="F8" s="12" t="s">
        <v>33</v>
      </c>
      <c r="G8" s="11" t="s">
        <v>48</v>
      </c>
      <c r="H8" s="11" t="s">
        <v>44</v>
      </c>
      <c r="I8" s="11"/>
      <c r="J8" s="12"/>
    </row>
    <row r="9" spans="1:10" x14ac:dyDescent="0.25">
      <c r="A9" s="8">
        <v>45920</v>
      </c>
      <c r="B9" s="11" t="str">
        <f t="shared" si="0"/>
        <v>Saturday</v>
      </c>
      <c r="C9" s="8">
        <f>A9</f>
        <v>45920</v>
      </c>
      <c r="D9" s="10">
        <v>0.70833333333333337</v>
      </c>
      <c r="E9" s="10"/>
      <c r="F9" s="11" t="s">
        <v>79</v>
      </c>
      <c r="G9" s="11" t="s">
        <v>54</v>
      </c>
      <c r="H9" s="11" t="s">
        <v>55</v>
      </c>
      <c r="I9" s="11" t="s">
        <v>72</v>
      </c>
      <c r="J9" s="12" t="s">
        <v>88</v>
      </c>
    </row>
    <row r="10" spans="1:10" x14ac:dyDescent="0.25">
      <c r="A10" s="14">
        <v>45923</v>
      </c>
      <c r="B10" s="9" t="str">
        <f t="shared" si="0"/>
        <v>Tuesday</v>
      </c>
      <c r="C10" s="14">
        <f>A10+9*7</f>
        <v>45986</v>
      </c>
      <c r="D10" s="15">
        <v>0.79166666666666663</v>
      </c>
      <c r="E10" s="10">
        <v>0.875</v>
      </c>
      <c r="F10" s="9" t="s">
        <v>8</v>
      </c>
      <c r="G10" s="9" t="s">
        <v>9</v>
      </c>
      <c r="H10" s="9" t="s">
        <v>10</v>
      </c>
      <c r="I10" s="9" t="s">
        <v>99</v>
      </c>
      <c r="J10" s="16" t="s">
        <v>11</v>
      </c>
    </row>
    <row r="11" spans="1:10" x14ac:dyDescent="0.25">
      <c r="A11" s="14">
        <v>45925</v>
      </c>
      <c r="B11" s="9" t="str">
        <f t="shared" si="0"/>
        <v>Thursday</v>
      </c>
      <c r="C11" s="14">
        <f>A11+10*7</f>
        <v>45995</v>
      </c>
      <c r="D11" s="15">
        <v>0.77083333333333337</v>
      </c>
      <c r="E11" s="10">
        <v>0.85416666666666663</v>
      </c>
      <c r="F11" s="9" t="s">
        <v>8</v>
      </c>
      <c r="G11" s="9" t="s">
        <v>12</v>
      </c>
      <c r="H11" s="9" t="s">
        <v>10</v>
      </c>
      <c r="I11" s="9" t="s">
        <v>71</v>
      </c>
      <c r="J11" s="16" t="s">
        <v>86</v>
      </c>
    </row>
    <row r="12" spans="1:10" x14ac:dyDescent="0.25">
      <c r="A12" s="14">
        <v>45928</v>
      </c>
      <c r="B12" s="9" t="str">
        <f t="shared" si="0"/>
        <v>Sunday</v>
      </c>
      <c r="C12" s="14">
        <f>A12+26*7</f>
        <v>46110</v>
      </c>
      <c r="D12" s="15">
        <v>0.5625</v>
      </c>
      <c r="E12" s="10">
        <v>0.70833333333333337</v>
      </c>
      <c r="F12" s="9" t="s">
        <v>8</v>
      </c>
      <c r="G12" s="9" t="s">
        <v>13</v>
      </c>
      <c r="H12" s="9" t="s">
        <v>14</v>
      </c>
      <c r="I12" s="9"/>
      <c r="J12" s="16"/>
    </row>
    <row r="13" spans="1:10" x14ac:dyDescent="0.25">
      <c r="A13" s="14">
        <v>45931</v>
      </c>
      <c r="B13" s="9" t="str">
        <f t="shared" si="0"/>
        <v>Wednesday</v>
      </c>
      <c r="C13" s="14">
        <f>A13+9*7</f>
        <v>45994</v>
      </c>
      <c r="D13" s="15">
        <v>0.6875</v>
      </c>
      <c r="E13" s="10">
        <v>0.75</v>
      </c>
      <c r="F13" s="9" t="s">
        <v>8</v>
      </c>
      <c r="G13" s="9" t="s">
        <v>15</v>
      </c>
      <c r="H13" s="9" t="s">
        <v>105</v>
      </c>
      <c r="I13" s="9" t="s">
        <v>70</v>
      </c>
      <c r="J13" s="16" t="s">
        <v>11</v>
      </c>
    </row>
    <row r="14" spans="1:10" x14ac:dyDescent="0.25">
      <c r="A14" s="14">
        <v>45931</v>
      </c>
      <c r="B14" s="9" t="str">
        <f t="shared" si="0"/>
        <v>Wednesday</v>
      </c>
      <c r="C14" s="14">
        <f>A14+9*7</f>
        <v>45994</v>
      </c>
      <c r="D14" s="15">
        <v>0.77083333333333337</v>
      </c>
      <c r="E14" s="10">
        <v>0.83333333333333337</v>
      </c>
      <c r="F14" s="9" t="s">
        <v>8</v>
      </c>
      <c r="G14" s="9" t="s">
        <v>15</v>
      </c>
      <c r="H14" s="9" t="s">
        <v>105</v>
      </c>
      <c r="I14" s="9" t="s">
        <v>70</v>
      </c>
      <c r="J14" s="16" t="s">
        <v>11</v>
      </c>
    </row>
    <row r="15" spans="1:10" x14ac:dyDescent="0.25">
      <c r="A15" s="14">
        <v>45945</v>
      </c>
      <c r="B15" s="9" t="str">
        <f t="shared" si="0"/>
        <v>Wednesday</v>
      </c>
      <c r="C15" s="8">
        <f t="shared" ref="C15:C23" si="1">A15</f>
        <v>45945</v>
      </c>
      <c r="D15" s="15">
        <v>0.79166666666666663</v>
      </c>
      <c r="E15" s="10">
        <v>0.85416666666666663</v>
      </c>
      <c r="F15" s="9" t="s">
        <v>8</v>
      </c>
      <c r="G15" s="9" t="s">
        <v>16</v>
      </c>
      <c r="H15" s="9" t="s">
        <v>17</v>
      </c>
      <c r="I15" s="11" t="s">
        <v>67</v>
      </c>
      <c r="J15" s="16"/>
    </row>
    <row r="16" spans="1:10" x14ac:dyDescent="0.25">
      <c r="A16" s="8">
        <v>45973</v>
      </c>
      <c r="B16" s="11" t="str">
        <f t="shared" si="0"/>
        <v>Wednesday</v>
      </c>
      <c r="C16" s="8">
        <f t="shared" si="1"/>
        <v>45973</v>
      </c>
      <c r="D16" s="10">
        <v>0.79166666666666663</v>
      </c>
      <c r="E16" s="10">
        <v>0.85416666666666663</v>
      </c>
      <c r="F16" s="11" t="s">
        <v>8</v>
      </c>
      <c r="G16" s="11" t="s">
        <v>16</v>
      </c>
      <c r="H16" s="11" t="s">
        <v>17</v>
      </c>
      <c r="I16" s="11" t="s">
        <v>67</v>
      </c>
      <c r="J16" s="17"/>
    </row>
    <row r="17" spans="1:10" x14ac:dyDescent="0.25">
      <c r="A17" s="8">
        <v>45997</v>
      </c>
      <c r="B17" s="11" t="str">
        <f t="shared" si="0"/>
        <v>Saturday</v>
      </c>
      <c r="C17" s="8">
        <f t="shared" si="1"/>
        <v>45997</v>
      </c>
      <c r="D17" s="10">
        <v>0.375</v>
      </c>
      <c r="E17" s="10"/>
      <c r="F17" s="11" t="s">
        <v>8</v>
      </c>
      <c r="G17" s="11" t="s">
        <v>83</v>
      </c>
      <c r="H17" s="11" t="s">
        <v>18</v>
      </c>
      <c r="I17" s="11" t="s">
        <v>101</v>
      </c>
      <c r="J17" s="12" t="s">
        <v>100</v>
      </c>
    </row>
    <row r="18" spans="1:10" x14ac:dyDescent="0.25">
      <c r="A18" s="8">
        <v>45997</v>
      </c>
      <c r="B18" s="11" t="str">
        <f t="shared" si="0"/>
        <v>Saturday</v>
      </c>
      <c r="C18" s="8">
        <f t="shared" si="1"/>
        <v>45997</v>
      </c>
      <c r="D18" s="10">
        <v>0.5625</v>
      </c>
      <c r="E18" s="10"/>
      <c r="F18" s="11" t="s">
        <v>8</v>
      </c>
      <c r="G18" s="11" t="s">
        <v>83</v>
      </c>
      <c r="H18" s="11" t="s">
        <v>18</v>
      </c>
      <c r="I18" s="11" t="s">
        <v>101</v>
      </c>
      <c r="J18" s="12"/>
    </row>
    <row r="19" spans="1:10" x14ac:dyDescent="0.25">
      <c r="A19" s="8">
        <v>45998</v>
      </c>
      <c r="B19" s="11" t="str">
        <f t="shared" si="0"/>
        <v>Sunday</v>
      </c>
      <c r="C19" s="8">
        <f t="shared" si="1"/>
        <v>45998</v>
      </c>
      <c r="D19" s="10">
        <v>0.375</v>
      </c>
      <c r="E19" s="10"/>
      <c r="F19" s="11" t="s">
        <v>8</v>
      </c>
      <c r="G19" s="11" t="s">
        <v>83</v>
      </c>
      <c r="H19" s="11" t="s">
        <v>18</v>
      </c>
      <c r="I19" s="11" t="s">
        <v>101</v>
      </c>
      <c r="J19" s="12"/>
    </row>
    <row r="20" spans="1:10" x14ac:dyDescent="0.25">
      <c r="A20" s="8">
        <v>45998</v>
      </c>
      <c r="B20" s="11" t="str">
        <f t="shared" si="0"/>
        <v>Sunday</v>
      </c>
      <c r="C20" s="8">
        <f t="shared" si="1"/>
        <v>45998</v>
      </c>
      <c r="D20" s="10">
        <v>0.5625</v>
      </c>
      <c r="E20" s="10"/>
      <c r="F20" s="11" t="s">
        <v>8</v>
      </c>
      <c r="G20" s="11" t="s">
        <v>83</v>
      </c>
      <c r="H20" s="11" t="s">
        <v>18</v>
      </c>
      <c r="I20" s="11" t="s">
        <v>101</v>
      </c>
      <c r="J20" s="12"/>
    </row>
    <row r="21" spans="1:10" x14ac:dyDescent="0.25">
      <c r="A21" s="14">
        <v>46001</v>
      </c>
      <c r="B21" s="9" t="str">
        <f t="shared" si="0"/>
        <v>Wednesday</v>
      </c>
      <c r="C21" s="8">
        <f t="shared" si="1"/>
        <v>46001</v>
      </c>
      <c r="D21" s="15">
        <v>0.79166666666666663</v>
      </c>
      <c r="E21" s="10">
        <v>0.85416666666666663</v>
      </c>
      <c r="F21" s="9" t="s">
        <v>8</v>
      </c>
      <c r="G21" s="9" t="s">
        <v>16</v>
      </c>
      <c r="H21" s="9" t="s">
        <v>17</v>
      </c>
      <c r="I21" s="11" t="s">
        <v>67</v>
      </c>
      <c r="J21" s="16" t="s">
        <v>82</v>
      </c>
    </row>
    <row r="22" spans="1:10" x14ac:dyDescent="0.25">
      <c r="A22" s="8">
        <v>46018</v>
      </c>
      <c r="B22" s="11" t="str">
        <f t="shared" si="0"/>
        <v>Saturday</v>
      </c>
      <c r="C22" s="8">
        <f t="shared" si="1"/>
        <v>46018</v>
      </c>
      <c r="D22" s="10">
        <v>0.33333333333333331</v>
      </c>
      <c r="E22" s="10"/>
      <c r="F22" s="11" t="s">
        <v>8</v>
      </c>
      <c r="G22" s="11" t="s">
        <v>50</v>
      </c>
      <c r="H22" s="11" t="s">
        <v>36</v>
      </c>
      <c r="I22" s="11"/>
      <c r="J22" s="12"/>
    </row>
    <row r="23" spans="1:10" x14ac:dyDescent="0.25">
      <c r="A23" s="8">
        <v>46020</v>
      </c>
      <c r="B23" s="11" t="str">
        <f t="shared" si="0"/>
        <v>Monday</v>
      </c>
      <c r="C23" s="8">
        <f t="shared" si="1"/>
        <v>46020</v>
      </c>
      <c r="D23" s="10">
        <v>0.75</v>
      </c>
      <c r="E23" s="10"/>
      <c r="F23" s="11" t="s">
        <v>8</v>
      </c>
      <c r="G23" s="11" t="s">
        <v>114</v>
      </c>
      <c r="H23" s="11" t="s">
        <v>18</v>
      </c>
      <c r="I23" s="11" t="s">
        <v>96</v>
      </c>
      <c r="J23" s="12"/>
    </row>
    <row r="24" spans="1:10" x14ac:dyDescent="0.25">
      <c r="A24" s="22">
        <v>46023</v>
      </c>
      <c r="B24" s="22"/>
      <c r="C24" s="22"/>
      <c r="D24" s="23"/>
      <c r="E24" s="24"/>
      <c r="F24" s="22"/>
      <c r="G24" s="22"/>
      <c r="H24" s="22"/>
      <c r="I24" s="22"/>
      <c r="J24" s="25"/>
    </row>
    <row r="25" spans="1:10" x14ac:dyDescent="0.25">
      <c r="A25" s="8">
        <v>46024</v>
      </c>
      <c r="B25" s="11" t="str">
        <f t="shared" ref="B25:B56" si="2">TEXT(A25,"DDDD")</f>
        <v>Friday</v>
      </c>
      <c r="C25" s="8">
        <f>A25</f>
        <v>46024</v>
      </c>
      <c r="D25" s="10">
        <v>0.70833333333333337</v>
      </c>
      <c r="E25" s="10"/>
      <c r="F25" s="11" t="s">
        <v>8</v>
      </c>
      <c r="G25" s="11" t="s">
        <v>58</v>
      </c>
      <c r="H25" s="11" t="s">
        <v>18</v>
      </c>
      <c r="I25" s="11"/>
      <c r="J25" s="12" t="s">
        <v>19</v>
      </c>
    </row>
    <row r="26" spans="1:10" x14ac:dyDescent="0.25">
      <c r="A26" s="8">
        <v>46025</v>
      </c>
      <c r="B26" s="11" t="str">
        <f t="shared" si="2"/>
        <v>Saturday</v>
      </c>
      <c r="C26" s="8">
        <f>A26</f>
        <v>46025</v>
      </c>
      <c r="D26" s="10">
        <v>0.375</v>
      </c>
      <c r="E26" s="10"/>
      <c r="F26" s="11" t="s">
        <v>8</v>
      </c>
      <c r="G26" s="11" t="s">
        <v>58</v>
      </c>
      <c r="H26" s="11" t="s">
        <v>18</v>
      </c>
      <c r="I26" s="11"/>
      <c r="J26" s="12" t="s">
        <v>19</v>
      </c>
    </row>
    <row r="27" spans="1:10" x14ac:dyDescent="0.25">
      <c r="A27" s="8">
        <v>46025</v>
      </c>
      <c r="B27" s="11" t="str">
        <f t="shared" si="2"/>
        <v>Saturday</v>
      </c>
      <c r="C27" s="8">
        <f>A27</f>
        <v>46025</v>
      </c>
      <c r="D27" s="10">
        <v>0.58333333333333337</v>
      </c>
      <c r="E27" s="10"/>
      <c r="F27" s="11" t="s">
        <v>8</v>
      </c>
      <c r="G27" s="11" t="s">
        <v>58</v>
      </c>
      <c r="H27" s="11" t="s">
        <v>18</v>
      </c>
      <c r="I27" s="11"/>
      <c r="J27" s="12" t="s">
        <v>19</v>
      </c>
    </row>
    <row r="28" spans="1:10" x14ac:dyDescent="0.25">
      <c r="A28" s="8">
        <v>46026</v>
      </c>
      <c r="B28" s="11" t="str">
        <f t="shared" si="2"/>
        <v>Sunday</v>
      </c>
      <c r="C28" s="8">
        <f>A28</f>
        <v>46026</v>
      </c>
      <c r="D28" s="10">
        <v>0.41666666666666669</v>
      </c>
      <c r="E28" s="10"/>
      <c r="F28" s="11" t="s">
        <v>8</v>
      </c>
      <c r="G28" s="11" t="s">
        <v>58</v>
      </c>
      <c r="H28" s="11" t="s">
        <v>18</v>
      </c>
      <c r="I28" s="11"/>
      <c r="J28" s="12" t="s">
        <v>19</v>
      </c>
    </row>
    <row r="29" spans="1:10" x14ac:dyDescent="0.25">
      <c r="A29" s="14">
        <v>46026</v>
      </c>
      <c r="B29" s="9" t="str">
        <f t="shared" si="2"/>
        <v>Sunday</v>
      </c>
      <c r="C29" s="8">
        <f t="shared" ref="C29:C34" si="3">A29+11*7</f>
        <v>46103</v>
      </c>
      <c r="D29" s="15">
        <v>0.75</v>
      </c>
      <c r="E29" s="10"/>
      <c r="F29" s="9" t="s">
        <v>8</v>
      </c>
      <c r="G29" s="9" t="s">
        <v>26</v>
      </c>
      <c r="H29" s="9" t="s">
        <v>21</v>
      </c>
      <c r="I29" s="6" t="s">
        <v>112</v>
      </c>
      <c r="J29" s="26" t="s">
        <v>27</v>
      </c>
    </row>
    <row r="30" spans="1:10" x14ac:dyDescent="0.25">
      <c r="A30" s="14">
        <v>46027</v>
      </c>
      <c r="B30" s="9" t="str">
        <f t="shared" si="2"/>
        <v>Monday</v>
      </c>
      <c r="C30" s="14">
        <f t="shared" si="3"/>
        <v>46104</v>
      </c>
      <c r="D30" s="15">
        <v>0.375</v>
      </c>
      <c r="E30" s="10"/>
      <c r="F30" s="9" t="s">
        <v>8</v>
      </c>
      <c r="G30" s="9" t="s">
        <v>28</v>
      </c>
      <c r="H30" s="9" t="s">
        <v>21</v>
      </c>
      <c r="I30" s="9" t="s">
        <v>74</v>
      </c>
      <c r="J30" s="16" t="s">
        <v>22</v>
      </c>
    </row>
    <row r="31" spans="1:10" x14ac:dyDescent="0.25">
      <c r="A31" s="14">
        <v>46027</v>
      </c>
      <c r="B31" s="9" t="str">
        <f t="shared" si="2"/>
        <v>Monday</v>
      </c>
      <c r="C31" s="14">
        <f t="shared" si="3"/>
        <v>46104</v>
      </c>
      <c r="D31" s="15">
        <v>0.79166666666666663</v>
      </c>
      <c r="E31" s="10"/>
      <c r="F31" s="9" t="s">
        <v>8</v>
      </c>
      <c r="G31" s="9" t="s">
        <v>28</v>
      </c>
      <c r="H31" s="9" t="s">
        <v>21</v>
      </c>
      <c r="I31" s="9" t="s">
        <v>77</v>
      </c>
      <c r="J31" s="16" t="s">
        <v>22</v>
      </c>
    </row>
    <row r="32" spans="1:10" x14ac:dyDescent="0.25">
      <c r="A32" s="14">
        <v>46028</v>
      </c>
      <c r="B32" s="9" t="str">
        <f t="shared" si="2"/>
        <v>Tuesday</v>
      </c>
      <c r="C32" s="14">
        <f t="shared" si="3"/>
        <v>46105</v>
      </c>
      <c r="D32" s="15">
        <v>0.79166666666666663</v>
      </c>
      <c r="E32" s="10"/>
      <c r="F32" s="9" t="s">
        <v>8</v>
      </c>
      <c r="G32" s="9" t="s">
        <v>20</v>
      </c>
      <c r="H32" s="9" t="s">
        <v>21</v>
      </c>
      <c r="I32" s="9" t="s">
        <v>75</v>
      </c>
      <c r="J32" s="16" t="s">
        <v>22</v>
      </c>
    </row>
    <row r="33" spans="1:10" x14ac:dyDescent="0.25">
      <c r="A33" s="14">
        <v>46029</v>
      </c>
      <c r="B33" s="9" t="str">
        <f t="shared" si="2"/>
        <v>Wednesday</v>
      </c>
      <c r="C33" s="14">
        <f t="shared" si="3"/>
        <v>46106</v>
      </c>
      <c r="D33" s="15">
        <v>0.39583333333333331</v>
      </c>
      <c r="E33" s="10"/>
      <c r="F33" s="9" t="s">
        <v>8</v>
      </c>
      <c r="G33" s="9" t="s">
        <v>23</v>
      </c>
      <c r="H33" s="9" t="s">
        <v>21</v>
      </c>
      <c r="I33" s="9" t="s">
        <v>76</v>
      </c>
      <c r="J33" s="16" t="s">
        <v>22</v>
      </c>
    </row>
    <row r="34" spans="1:10" x14ac:dyDescent="0.25">
      <c r="A34" s="14">
        <v>46030</v>
      </c>
      <c r="B34" s="9" t="str">
        <f t="shared" si="2"/>
        <v>Thursday</v>
      </c>
      <c r="C34" s="14">
        <f t="shared" si="3"/>
        <v>46107</v>
      </c>
      <c r="D34" s="15">
        <v>0.75</v>
      </c>
      <c r="E34" s="10"/>
      <c r="F34" s="9" t="s">
        <v>8</v>
      </c>
      <c r="G34" s="9" t="s">
        <v>23</v>
      </c>
      <c r="H34" s="9" t="s">
        <v>21</v>
      </c>
      <c r="I34" s="9" t="s">
        <v>66</v>
      </c>
      <c r="J34" s="16" t="s">
        <v>22</v>
      </c>
    </row>
    <row r="35" spans="1:10" x14ac:dyDescent="0.25">
      <c r="A35" s="14">
        <v>46031</v>
      </c>
      <c r="B35" s="9" t="str">
        <f t="shared" si="2"/>
        <v>Friday</v>
      </c>
      <c r="C35" s="14">
        <f>A35+10*7</f>
        <v>46101</v>
      </c>
      <c r="D35" s="15">
        <v>0.79166666666666663</v>
      </c>
      <c r="E35" s="10"/>
      <c r="F35" s="9" t="s">
        <v>8</v>
      </c>
      <c r="G35" s="9" t="s">
        <v>23</v>
      </c>
      <c r="H35" s="9" t="s">
        <v>21</v>
      </c>
      <c r="I35" s="9" t="s">
        <v>68</v>
      </c>
      <c r="J35" s="16" t="s">
        <v>22</v>
      </c>
    </row>
    <row r="36" spans="1:10" x14ac:dyDescent="0.25">
      <c r="A36" s="14">
        <v>46032</v>
      </c>
      <c r="B36" s="9" t="str">
        <f t="shared" si="2"/>
        <v>Saturday</v>
      </c>
      <c r="C36" s="14">
        <f>A36+10*7</f>
        <v>46102</v>
      </c>
      <c r="D36" s="15">
        <v>0.33333333333333331</v>
      </c>
      <c r="E36" s="10">
        <v>0.39583333333333331</v>
      </c>
      <c r="F36" s="9" t="s">
        <v>8</v>
      </c>
      <c r="G36" s="9" t="s">
        <v>24</v>
      </c>
      <c r="H36" s="9" t="s">
        <v>105</v>
      </c>
      <c r="I36" s="9" t="s">
        <v>69</v>
      </c>
      <c r="J36" s="16" t="s">
        <v>119</v>
      </c>
    </row>
    <row r="37" spans="1:10" x14ac:dyDescent="0.25">
      <c r="A37" s="14">
        <v>46032</v>
      </c>
      <c r="B37" s="9" t="str">
        <f t="shared" si="2"/>
        <v>Saturday</v>
      </c>
      <c r="C37" s="14">
        <f>A37+10*7</f>
        <v>46102</v>
      </c>
      <c r="D37" s="15">
        <v>0.41666666666666669</v>
      </c>
      <c r="E37" s="10">
        <v>0.47916666666666669</v>
      </c>
      <c r="F37" s="9" t="s">
        <v>8</v>
      </c>
      <c r="G37" s="9" t="s">
        <v>24</v>
      </c>
      <c r="H37" s="9" t="s">
        <v>105</v>
      </c>
      <c r="I37" s="9" t="s">
        <v>69</v>
      </c>
      <c r="J37" s="16" t="s">
        <v>119</v>
      </c>
    </row>
    <row r="38" spans="1:10" x14ac:dyDescent="0.25">
      <c r="A38" s="14">
        <v>46032</v>
      </c>
      <c r="B38" s="9" t="str">
        <f t="shared" si="2"/>
        <v>Saturday</v>
      </c>
      <c r="C38" s="14">
        <f>A38+10*7</f>
        <v>46102</v>
      </c>
      <c r="D38" s="15">
        <v>0.54166666666666663</v>
      </c>
      <c r="E38" s="10"/>
      <c r="F38" s="9" t="s">
        <v>8</v>
      </c>
      <c r="G38" s="9" t="s">
        <v>25</v>
      </c>
      <c r="H38" s="9" t="s">
        <v>21</v>
      </c>
      <c r="I38" s="9" t="s">
        <v>73</v>
      </c>
      <c r="J38" s="16" t="s">
        <v>119</v>
      </c>
    </row>
    <row r="39" spans="1:10" x14ac:dyDescent="0.25">
      <c r="A39" s="14">
        <v>46033</v>
      </c>
      <c r="B39" s="9" t="str">
        <f t="shared" si="2"/>
        <v>Sunday</v>
      </c>
      <c r="C39" s="8">
        <f>A39</f>
        <v>46033</v>
      </c>
      <c r="D39" s="15">
        <v>0.375</v>
      </c>
      <c r="E39" s="10">
        <v>0.58333333333333337</v>
      </c>
      <c r="F39" s="9" t="s">
        <v>8</v>
      </c>
      <c r="G39" s="12" t="s">
        <v>84</v>
      </c>
      <c r="H39" s="11" t="s">
        <v>29</v>
      </c>
      <c r="I39" s="9"/>
      <c r="J39" s="16"/>
    </row>
    <row r="40" spans="1:10" x14ac:dyDescent="0.25">
      <c r="A40" s="8">
        <v>46036</v>
      </c>
      <c r="B40" s="11" t="str">
        <f t="shared" si="2"/>
        <v>Wednesday</v>
      </c>
      <c r="C40" s="8">
        <f>A40</f>
        <v>46036</v>
      </c>
      <c r="D40" s="10">
        <v>0.79166666666666663</v>
      </c>
      <c r="E40" s="10">
        <v>0.85416666666666663</v>
      </c>
      <c r="F40" s="11" t="s">
        <v>8</v>
      </c>
      <c r="G40" s="11" t="s">
        <v>16</v>
      </c>
      <c r="H40" s="11" t="s">
        <v>17</v>
      </c>
      <c r="I40" s="11" t="s">
        <v>67</v>
      </c>
      <c r="J40" s="12"/>
    </row>
    <row r="41" spans="1:10" x14ac:dyDescent="0.25">
      <c r="A41" s="8">
        <v>46043</v>
      </c>
      <c r="B41" s="11" t="str">
        <f t="shared" si="2"/>
        <v>Wednesday</v>
      </c>
      <c r="C41" s="14">
        <f>A41+9*7</f>
        <v>46106</v>
      </c>
      <c r="D41" s="10">
        <v>0.6875</v>
      </c>
      <c r="E41" s="10">
        <v>0.75</v>
      </c>
      <c r="F41" s="11" t="s">
        <v>8</v>
      </c>
      <c r="G41" s="11" t="s">
        <v>15</v>
      </c>
      <c r="H41" s="11" t="s">
        <v>105</v>
      </c>
      <c r="I41" s="11" t="s">
        <v>70</v>
      </c>
      <c r="J41" s="12" t="s">
        <v>11</v>
      </c>
    </row>
    <row r="42" spans="1:10" x14ac:dyDescent="0.25">
      <c r="A42" s="8">
        <v>46043</v>
      </c>
      <c r="B42" s="11" t="str">
        <f t="shared" si="2"/>
        <v>Wednesday</v>
      </c>
      <c r="C42" s="14">
        <f>A42+9*7</f>
        <v>46106</v>
      </c>
      <c r="D42" s="10">
        <v>0.77083333333333337</v>
      </c>
      <c r="E42" s="10">
        <v>0.83333333333333337</v>
      </c>
      <c r="F42" s="11" t="s">
        <v>8</v>
      </c>
      <c r="G42" s="11" t="s">
        <v>15</v>
      </c>
      <c r="H42" s="11" t="s">
        <v>105</v>
      </c>
      <c r="I42" s="11" t="s">
        <v>70</v>
      </c>
      <c r="J42" s="12" t="s">
        <v>11</v>
      </c>
    </row>
    <row r="43" spans="1:10" x14ac:dyDescent="0.25">
      <c r="A43" s="8">
        <v>46060</v>
      </c>
      <c r="B43" s="11" t="str">
        <f t="shared" si="2"/>
        <v>Saturday</v>
      </c>
      <c r="C43" s="8">
        <f t="shared" ref="C43:C61" si="4">A43</f>
        <v>46060</v>
      </c>
      <c r="D43" s="10">
        <v>0.70833333333333337</v>
      </c>
      <c r="E43" s="10"/>
      <c r="F43" s="11" t="s">
        <v>8</v>
      </c>
      <c r="G43" s="11" t="s">
        <v>114</v>
      </c>
      <c r="H43" s="11" t="s">
        <v>18</v>
      </c>
      <c r="I43" s="11" t="s">
        <v>96</v>
      </c>
      <c r="J43" s="12"/>
    </row>
    <row r="44" spans="1:10" x14ac:dyDescent="0.25">
      <c r="A44" s="8">
        <v>46060</v>
      </c>
      <c r="B44" s="11" t="str">
        <f t="shared" si="2"/>
        <v>Saturday</v>
      </c>
      <c r="C44" s="8">
        <f t="shared" si="4"/>
        <v>46060</v>
      </c>
      <c r="D44" s="10">
        <v>0.70833333333333337</v>
      </c>
      <c r="E44" s="10"/>
      <c r="F44" s="11" t="s">
        <v>8</v>
      </c>
      <c r="G44" s="11" t="s">
        <v>114</v>
      </c>
      <c r="H44" s="11" t="s">
        <v>18</v>
      </c>
      <c r="I44" s="11" t="s">
        <v>96</v>
      </c>
      <c r="J44" s="12"/>
    </row>
    <row r="45" spans="1:10" x14ac:dyDescent="0.25">
      <c r="A45" s="8">
        <v>46061</v>
      </c>
      <c r="B45" s="11" t="str">
        <f t="shared" si="2"/>
        <v>Sunday</v>
      </c>
      <c r="C45" s="8">
        <f t="shared" si="4"/>
        <v>46061</v>
      </c>
      <c r="D45" s="10">
        <v>0.375</v>
      </c>
      <c r="E45" s="10">
        <v>0.58333333333333337</v>
      </c>
      <c r="F45" s="11" t="s">
        <v>8</v>
      </c>
      <c r="G45" s="12" t="s">
        <v>84</v>
      </c>
      <c r="H45" s="11" t="s">
        <v>29</v>
      </c>
      <c r="I45" s="11"/>
      <c r="J45" s="16"/>
    </row>
    <row r="46" spans="1:10" ht="42" x14ac:dyDescent="0.25">
      <c r="A46" s="8">
        <v>46071</v>
      </c>
      <c r="B46" s="11" t="str">
        <f t="shared" si="2"/>
        <v>Wednesday</v>
      </c>
      <c r="C46" s="8">
        <f t="shared" si="4"/>
        <v>46071</v>
      </c>
      <c r="D46" s="10">
        <v>0.79166666666666663</v>
      </c>
      <c r="E46" s="10">
        <v>0.85416666666666663</v>
      </c>
      <c r="F46" s="11" t="s">
        <v>8</v>
      </c>
      <c r="G46" s="11" t="s">
        <v>16</v>
      </c>
      <c r="H46" s="11" t="s">
        <v>17</v>
      </c>
      <c r="I46" s="11" t="s">
        <v>67</v>
      </c>
      <c r="J46" s="12" t="s">
        <v>109</v>
      </c>
    </row>
    <row r="47" spans="1:10" x14ac:dyDescent="0.25">
      <c r="A47" s="8">
        <v>46074</v>
      </c>
      <c r="B47" s="11" t="str">
        <f t="shared" si="2"/>
        <v>Saturday</v>
      </c>
      <c r="C47" s="8">
        <f t="shared" si="4"/>
        <v>46074</v>
      </c>
      <c r="D47" s="10">
        <v>0.54166666666666663</v>
      </c>
      <c r="E47" s="10"/>
      <c r="F47" s="11" t="s">
        <v>8</v>
      </c>
      <c r="G47" s="11" t="s">
        <v>89</v>
      </c>
      <c r="H47" s="11" t="s">
        <v>18</v>
      </c>
      <c r="I47" s="19"/>
      <c r="J47" s="12"/>
    </row>
    <row r="48" spans="1:10" x14ac:dyDescent="0.25">
      <c r="A48" s="8">
        <v>46074</v>
      </c>
      <c r="B48" s="11" t="str">
        <f t="shared" si="2"/>
        <v>Saturday</v>
      </c>
      <c r="C48" s="8">
        <f t="shared" si="4"/>
        <v>46074</v>
      </c>
      <c r="D48" s="10">
        <v>0.70833333333333337</v>
      </c>
      <c r="E48" s="10"/>
      <c r="F48" s="11" t="s">
        <v>8</v>
      </c>
      <c r="G48" s="11" t="s">
        <v>89</v>
      </c>
      <c r="H48" s="11" t="s">
        <v>18</v>
      </c>
      <c r="I48" s="19"/>
      <c r="J48" s="12"/>
    </row>
    <row r="49" spans="1:10" x14ac:dyDescent="0.25">
      <c r="A49" s="8">
        <v>46075</v>
      </c>
      <c r="B49" s="11" t="str">
        <f t="shared" si="2"/>
        <v>Sunday</v>
      </c>
      <c r="C49" s="8">
        <f t="shared" si="4"/>
        <v>46075</v>
      </c>
      <c r="D49" s="10">
        <v>0.41666666666666669</v>
      </c>
      <c r="E49" s="10"/>
      <c r="F49" s="11" t="s">
        <v>8</v>
      </c>
      <c r="G49" s="11" t="s">
        <v>89</v>
      </c>
      <c r="H49" s="11" t="s">
        <v>18</v>
      </c>
      <c r="I49" s="19"/>
      <c r="J49" s="12"/>
    </row>
    <row r="50" spans="1:10" x14ac:dyDescent="0.25">
      <c r="A50" s="8">
        <v>46075</v>
      </c>
      <c r="B50" s="11" t="str">
        <f t="shared" si="2"/>
        <v>Sunday</v>
      </c>
      <c r="C50" s="8">
        <f t="shared" si="4"/>
        <v>46075</v>
      </c>
      <c r="D50" s="10">
        <v>0.58333333333333337</v>
      </c>
      <c r="E50" s="10"/>
      <c r="F50" s="11" t="s">
        <v>8</v>
      </c>
      <c r="G50" s="11" t="s">
        <v>89</v>
      </c>
      <c r="H50" s="11" t="s">
        <v>18</v>
      </c>
      <c r="I50" s="19"/>
      <c r="J50" s="12"/>
    </row>
    <row r="51" spans="1:10" x14ac:dyDescent="0.25">
      <c r="A51" s="8">
        <v>46089</v>
      </c>
      <c r="B51" s="11" t="str">
        <f t="shared" si="2"/>
        <v>Sunday</v>
      </c>
      <c r="C51" s="8">
        <f t="shared" si="4"/>
        <v>46089</v>
      </c>
      <c r="D51" s="10">
        <v>0.375</v>
      </c>
      <c r="E51" s="10">
        <v>0.58333333333333337</v>
      </c>
      <c r="F51" s="11" t="s">
        <v>8</v>
      </c>
      <c r="G51" s="12" t="s">
        <v>103</v>
      </c>
      <c r="H51" s="11" t="s">
        <v>29</v>
      </c>
      <c r="I51" s="11"/>
      <c r="J51" s="27" t="s">
        <v>120</v>
      </c>
    </row>
    <row r="52" spans="1:10" x14ac:dyDescent="0.25">
      <c r="A52" s="8">
        <v>46099</v>
      </c>
      <c r="B52" s="11" t="str">
        <f t="shared" si="2"/>
        <v>Wednesday</v>
      </c>
      <c r="C52" s="8">
        <f t="shared" si="4"/>
        <v>46099</v>
      </c>
      <c r="D52" s="10">
        <v>0.79166666666666663</v>
      </c>
      <c r="E52" s="10">
        <v>0.85416666666666663</v>
      </c>
      <c r="F52" s="11" t="s">
        <v>8</v>
      </c>
      <c r="G52" s="11" t="s">
        <v>16</v>
      </c>
      <c r="H52" s="11" t="s">
        <v>17</v>
      </c>
      <c r="I52" s="11" t="s">
        <v>67</v>
      </c>
      <c r="J52" s="12"/>
    </row>
    <row r="53" spans="1:10" x14ac:dyDescent="0.25">
      <c r="A53" s="8">
        <v>46102</v>
      </c>
      <c r="B53" s="11" t="str">
        <f t="shared" si="2"/>
        <v>Saturday</v>
      </c>
      <c r="C53" s="8">
        <f t="shared" si="4"/>
        <v>46102</v>
      </c>
      <c r="D53" s="10">
        <v>0.41666666666666669</v>
      </c>
      <c r="E53" s="10">
        <v>0.5</v>
      </c>
      <c r="F53" s="11" t="s">
        <v>8</v>
      </c>
      <c r="G53" s="11" t="s">
        <v>124</v>
      </c>
      <c r="H53" s="11" t="s">
        <v>105</v>
      </c>
      <c r="I53" s="11" t="s">
        <v>69</v>
      </c>
      <c r="J53" s="12" t="s">
        <v>122</v>
      </c>
    </row>
    <row r="54" spans="1:10" x14ac:dyDescent="0.25">
      <c r="A54" s="8">
        <v>46102</v>
      </c>
      <c r="B54" s="11" t="str">
        <f t="shared" si="2"/>
        <v>Saturday</v>
      </c>
      <c r="C54" s="8">
        <f t="shared" si="4"/>
        <v>46102</v>
      </c>
      <c r="D54" s="10">
        <v>0.70833333333333337</v>
      </c>
      <c r="E54" s="10"/>
      <c r="F54" s="11" t="s">
        <v>8</v>
      </c>
      <c r="G54" s="11" t="s">
        <v>62</v>
      </c>
      <c r="H54" s="11" t="s">
        <v>18</v>
      </c>
      <c r="I54" s="21"/>
      <c r="J54" s="12"/>
    </row>
    <row r="55" spans="1:10" x14ac:dyDescent="0.25">
      <c r="A55" s="8">
        <v>46103</v>
      </c>
      <c r="B55" s="11" t="str">
        <f t="shared" si="2"/>
        <v>Sunday</v>
      </c>
      <c r="C55" s="8">
        <f t="shared" si="4"/>
        <v>46103</v>
      </c>
      <c r="D55" s="10">
        <v>0.41666666666666669</v>
      </c>
      <c r="E55" s="10"/>
      <c r="F55" s="11" t="s">
        <v>8</v>
      </c>
      <c r="G55" s="11" t="s">
        <v>62</v>
      </c>
      <c r="H55" s="11" t="s">
        <v>18</v>
      </c>
      <c r="I55" s="21"/>
      <c r="J55" s="12"/>
    </row>
    <row r="56" spans="1:10" x14ac:dyDescent="0.25">
      <c r="A56" s="8">
        <v>46109</v>
      </c>
      <c r="B56" s="11" t="str">
        <f t="shared" si="2"/>
        <v>Saturday</v>
      </c>
      <c r="C56" s="8">
        <f t="shared" si="4"/>
        <v>46109</v>
      </c>
      <c r="D56" s="10">
        <v>0.41666666666666669</v>
      </c>
      <c r="E56" s="10"/>
      <c r="F56" s="11" t="s">
        <v>8</v>
      </c>
      <c r="G56" s="11" t="s">
        <v>90</v>
      </c>
      <c r="H56" s="11" t="s">
        <v>18</v>
      </c>
      <c r="I56" s="11" t="s">
        <v>99</v>
      </c>
      <c r="J56" s="12" t="s">
        <v>116</v>
      </c>
    </row>
    <row r="57" spans="1:10" x14ac:dyDescent="0.25">
      <c r="A57" s="8">
        <v>46109</v>
      </c>
      <c r="B57" s="11" t="str">
        <f t="shared" ref="B57:B88" si="5">TEXT(A57,"DDDD")</f>
        <v>Saturday</v>
      </c>
      <c r="C57" s="8">
        <f t="shared" si="4"/>
        <v>46109</v>
      </c>
      <c r="D57" s="10">
        <v>0.58333333333333337</v>
      </c>
      <c r="E57" s="10"/>
      <c r="F57" s="11" t="s">
        <v>8</v>
      </c>
      <c r="G57" s="11" t="s">
        <v>90</v>
      </c>
      <c r="H57" s="11" t="s">
        <v>18</v>
      </c>
      <c r="I57" s="11" t="s">
        <v>99</v>
      </c>
      <c r="J57" s="12"/>
    </row>
    <row r="58" spans="1:10" x14ac:dyDescent="0.25">
      <c r="A58" s="8">
        <v>46110</v>
      </c>
      <c r="B58" s="11" t="str">
        <f t="shared" si="5"/>
        <v>Sunday</v>
      </c>
      <c r="C58" s="8">
        <f t="shared" si="4"/>
        <v>46110</v>
      </c>
      <c r="D58" s="10">
        <v>0.41666666666666669</v>
      </c>
      <c r="E58" s="10"/>
      <c r="F58" s="11" t="s">
        <v>8</v>
      </c>
      <c r="G58" s="11" t="s">
        <v>90</v>
      </c>
      <c r="H58" s="11" t="s">
        <v>18</v>
      </c>
      <c r="I58" s="11" t="s">
        <v>99</v>
      </c>
      <c r="J58" s="12"/>
    </row>
    <row r="59" spans="1:10" x14ac:dyDescent="0.25">
      <c r="A59" s="8">
        <v>46110</v>
      </c>
      <c r="B59" s="11" t="str">
        <f t="shared" si="5"/>
        <v>Sunday</v>
      </c>
      <c r="C59" s="8">
        <f t="shared" si="4"/>
        <v>46110</v>
      </c>
      <c r="D59" s="10">
        <v>0.58333333333333337</v>
      </c>
      <c r="E59" s="10"/>
      <c r="F59" s="11" t="s">
        <v>8</v>
      </c>
      <c r="G59" s="11" t="s">
        <v>90</v>
      </c>
      <c r="H59" s="11" t="s">
        <v>18</v>
      </c>
      <c r="I59" s="11" t="s">
        <v>99</v>
      </c>
      <c r="J59" s="12"/>
    </row>
    <row r="60" spans="1:10" x14ac:dyDescent="0.25">
      <c r="A60" s="8">
        <v>46127</v>
      </c>
      <c r="B60" s="11" t="str">
        <f t="shared" si="5"/>
        <v>Wednesday</v>
      </c>
      <c r="C60" s="8">
        <f t="shared" si="4"/>
        <v>46127</v>
      </c>
      <c r="D60" s="10">
        <v>0.79166666666666663</v>
      </c>
      <c r="E60" s="10">
        <v>0.85416666666666663</v>
      </c>
      <c r="F60" s="11" t="s">
        <v>8</v>
      </c>
      <c r="G60" s="11" t="s">
        <v>16</v>
      </c>
      <c r="H60" s="11" t="s">
        <v>17</v>
      </c>
      <c r="I60" s="21"/>
      <c r="J60" s="12"/>
    </row>
    <row r="61" spans="1:10" x14ac:dyDescent="0.25">
      <c r="A61" s="8">
        <v>46130</v>
      </c>
      <c r="B61" s="11" t="str">
        <f t="shared" si="5"/>
        <v>Saturday</v>
      </c>
      <c r="C61" s="8">
        <f t="shared" si="4"/>
        <v>46130</v>
      </c>
      <c r="D61" s="10">
        <v>0.70833333333333337</v>
      </c>
      <c r="E61" s="10">
        <v>0.91666666666666663</v>
      </c>
      <c r="F61" s="12" t="s">
        <v>33</v>
      </c>
      <c r="G61" s="11" t="s">
        <v>34</v>
      </c>
      <c r="H61" s="9" t="s">
        <v>21</v>
      </c>
      <c r="I61" s="18"/>
      <c r="J61" s="12" t="s">
        <v>85</v>
      </c>
    </row>
    <row r="62" spans="1:10" x14ac:dyDescent="0.25">
      <c r="A62" s="14">
        <v>46131</v>
      </c>
      <c r="B62" s="9" t="str">
        <f t="shared" si="5"/>
        <v>Sunday</v>
      </c>
      <c r="C62" s="8">
        <v>46201</v>
      </c>
      <c r="D62" s="15">
        <v>0.5625</v>
      </c>
      <c r="E62" s="10">
        <v>0.66666666666666663</v>
      </c>
      <c r="F62" s="9" t="s">
        <v>30</v>
      </c>
      <c r="G62" s="11" t="s">
        <v>31</v>
      </c>
      <c r="H62" s="9" t="s">
        <v>14</v>
      </c>
      <c r="I62" s="9"/>
      <c r="J62" s="16" t="s">
        <v>32</v>
      </c>
    </row>
    <row r="63" spans="1:10" x14ac:dyDescent="0.25">
      <c r="A63" s="14">
        <v>46133</v>
      </c>
      <c r="B63" s="9" t="str">
        <f t="shared" si="5"/>
        <v>Tuesday</v>
      </c>
      <c r="C63" s="8">
        <f>A63</f>
        <v>46133</v>
      </c>
      <c r="D63" s="15">
        <v>0.79166666666666663</v>
      </c>
      <c r="E63" s="10">
        <v>0.85416666666666663</v>
      </c>
      <c r="F63" s="9" t="s">
        <v>8</v>
      </c>
      <c r="G63" s="11" t="s">
        <v>121</v>
      </c>
      <c r="H63" s="11" t="s">
        <v>105</v>
      </c>
      <c r="I63" s="9" t="s">
        <v>67</v>
      </c>
      <c r="J63" s="16" t="s">
        <v>123</v>
      </c>
    </row>
    <row r="64" spans="1:10" x14ac:dyDescent="0.25">
      <c r="A64" s="8">
        <v>46137</v>
      </c>
      <c r="B64" s="11" t="str">
        <f t="shared" si="5"/>
        <v>Saturday</v>
      </c>
      <c r="C64" s="8">
        <f>A64</f>
        <v>46137</v>
      </c>
      <c r="D64" s="10">
        <v>0.8125</v>
      </c>
      <c r="E64" s="10"/>
      <c r="F64" s="11" t="s">
        <v>30</v>
      </c>
      <c r="G64" s="11" t="s">
        <v>37</v>
      </c>
      <c r="H64" s="11" t="s">
        <v>18</v>
      </c>
      <c r="I64" s="11" t="s">
        <v>78</v>
      </c>
      <c r="J64" s="12"/>
    </row>
    <row r="65" spans="1:10" x14ac:dyDescent="0.25">
      <c r="A65" s="8">
        <v>46144</v>
      </c>
      <c r="B65" s="11" t="str">
        <f t="shared" si="5"/>
        <v>Saturday</v>
      </c>
      <c r="C65" s="8">
        <f>A65</f>
        <v>46144</v>
      </c>
      <c r="D65" s="10">
        <v>0.33333333333333331</v>
      </c>
      <c r="E65" s="10">
        <v>0.75</v>
      </c>
      <c r="F65" s="11" t="s">
        <v>8</v>
      </c>
      <c r="G65" s="11" t="s">
        <v>52</v>
      </c>
      <c r="H65" s="11" t="s">
        <v>105</v>
      </c>
      <c r="I65" s="11" t="s">
        <v>80</v>
      </c>
      <c r="J65" s="12"/>
    </row>
    <row r="66" spans="1:10" x14ac:dyDescent="0.25">
      <c r="A66" s="8">
        <v>46147</v>
      </c>
      <c r="B66" s="11" t="str">
        <f t="shared" si="5"/>
        <v>Tuesday</v>
      </c>
      <c r="C66" s="8">
        <f>A66+5*7</f>
        <v>46182</v>
      </c>
      <c r="D66" s="10">
        <v>0.70833333333333337</v>
      </c>
      <c r="E66" s="10"/>
      <c r="F66" s="11" t="s">
        <v>30</v>
      </c>
      <c r="G66" s="11" t="s">
        <v>106</v>
      </c>
      <c r="H66" s="11" t="s">
        <v>39</v>
      </c>
      <c r="I66" s="11" t="s">
        <v>94</v>
      </c>
      <c r="J66" s="12" t="s">
        <v>63</v>
      </c>
    </row>
    <row r="67" spans="1:10" x14ac:dyDescent="0.25">
      <c r="A67" s="8">
        <v>46147</v>
      </c>
      <c r="B67" s="28" t="str">
        <f t="shared" si="5"/>
        <v>Tuesday</v>
      </c>
      <c r="C67" s="8">
        <f>A67+11*7</f>
        <v>46224</v>
      </c>
      <c r="D67" s="29">
        <v>0.375</v>
      </c>
      <c r="E67" s="10">
        <v>0.45833333333333331</v>
      </c>
      <c r="F67" s="28" t="s">
        <v>30</v>
      </c>
      <c r="G67" s="28" t="s">
        <v>41</v>
      </c>
      <c r="H67" s="28" t="s">
        <v>39</v>
      </c>
      <c r="I67" s="28" t="s">
        <v>81</v>
      </c>
      <c r="J67" s="30" t="s">
        <v>22</v>
      </c>
    </row>
    <row r="68" spans="1:10" x14ac:dyDescent="0.25">
      <c r="A68" s="8">
        <v>46147</v>
      </c>
      <c r="B68" s="11" t="str">
        <f t="shared" si="5"/>
        <v>Tuesday</v>
      </c>
      <c r="C68" s="8">
        <f>A68+11*7</f>
        <v>46224</v>
      </c>
      <c r="D68" s="10">
        <v>0.66666666666666663</v>
      </c>
      <c r="E68" s="10">
        <v>0.79166666666666663</v>
      </c>
      <c r="F68" s="11" t="s">
        <v>30</v>
      </c>
      <c r="G68" s="11" t="s">
        <v>41</v>
      </c>
      <c r="H68" s="11" t="s">
        <v>39</v>
      </c>
      <c r="I68" s="11" t="s">
        <v>93</v>
      </c>
      <c r="J68" s="12" t="s">
        <v>22</v>
      </c>
    </row>
    <row r="69" spans="1:10" x14ac:dyDescent="0.25">
      <c r="A69" s="8">
        <v>46148</v>
      </c>
      <c r="B69" s="11" t="str">
        <f t="shared" si="5"/>
        <v>Wednesday</v>
      </c>
      <c r="C69" s="8">
        <f>A69+11*7</f>
        <v>46225</v>
      </c>
      <c r="D69" s="10">
        <v>0.75</v>
      </c>
      <c r="E69" s="10"/>
      <c r="F69" s="11" t="s">
        <v>30</v>
      </c>
      <c r="G69" s="11" t="s">
        <v>38</v>
      </c>
      <c r="H69" s="11" t="s">
        <v>39</v>
      </c>
      <c r="I69" s="11" t="s">
        <v>95</v>
      </c>
      <c r="J69" s="12" t="s">
        <v>22</v>
      </c>
    </row>
    <row r="70" spans="1:10" x14ac:dyDescent="0.25">
      <c r="A70" s="8">
        <v>46149</v>
      </c>
      <c r="B70" s="11" t="str">
        <f t="shared" si="5"/>
        <v>Thursday</v>
      </c>
      <c r="C70" s="8">
        <f>A70+11*7</f>
        <v>46226</v>
      </c>
      <c r="D70" s="10">
        <v>0.375</v>
      </c>
      <c r="E70" s="10">
        <v>0.95833333333333337</v>
      </c>
      <c r="F70" s="11" t="s">
        <v>30</v>
      </c>
      <c r="G70" s="11" t="s">
        <v>40</v>
      </c>
      <c r="H70" s="11" t="s">
        <v>39</v>
      </c>
      <c r="I70" s="11" t="s">
        <v>74</v>
      </c>
      <c r="J70" s="12" t="s">
        <v>22</v>
      </c>
    </row>
    <row r="71" spans="1:10" x14ac:dyDescent="0.25">
      <c r="A71" s="8">
        <v>46149</v>
      </c>
      <c r="B71" s="11" t="str">
        <f t="shared" si="5"/>
        <v>Thursday</v>
      </c>
      <c r="C71" s="8">
        <f>A71+11*7</f>
        <v>46226</v>
      </c>
      <c r="D71" s="10">
        <v>0.66666666666666663</v>
      </c>
      <c r="E71" s="10">
        <v>0.79166666666666663</v>
      </c>
      <c r="F71" s="11" t="s">
        <v>30</v>
      </c>
      <c r="G71" s="11" t="s">
        <v>40</v>
      </c>
      <c r="H71" s="11" t="s">
        <v>39</v>
      </c>
      <c r="I71" s="11" t="s">
        <v>74</v>
      </c>
      <c r="J71" s="12" t="s">
        <v>22</v>
      </c>
    </row>
    <row r="72" spans="1:10" x14ac:dyDescent="0.25">
      <c r="A72" s="8">
        <v>46157</v>
      </c>
      <c r="B72" s="11" t="str">
        <f t="shared" si="5"/>
        <v>Friday</v>
      </c>
      <c r="C72" s="8">
        <f>A72+2</f>
        <v>46159</v>
      </c>
      <c r="D72" s="10">
        <v>0.625</v>
      </c>
      <c r="E72" s="10">
        <v>0.83333333333333337</v>
      </c>
      <c r="F72" s="11" t="s">
        <v>30</v>
      </c>
      <c r="G72" s="11" t="s">
        <v>59</v>
      </c>
      <c r="H72" s="11" t="s">
        <v>18</v>
      </c>
      <c r="I72" s="11" t="s">
        <v>77</v>
      </c>
      <c r="J72" s="12" t="s">
        <v>111</v>
      </c>
    </row>
    <row r="73" spans="1:10" x14ac:dyDescent="0.25">
      <c r="A73" s="8">
        <v>46158</v>
      </c>
      <c r="B73" s="11" t="str">
        <f t="shared" si="5"/>
        <v>Saturday</v>
      </c>
      <c r="C73" s="8">
        <f>A73+2</f>
        <v>46160</v>
      </c>
      <c r="D73" s="10">
        <v>0.375</v>
      </c>
      <c r="E73" s="10">
        <v>0.625</v>
      </c>
      <c r="F73" s="11" t="s">
        <v>30</v>
      </c>
      <c r="G73" s="11" t="s">
        <v>59</v>
      </c>
      <c r="H73" s="11" t="s">
        <v>18</v>
      </c>
      <c r="I73" s="11" t="s">
        <v>77</v>
      </c>
      <c r="J73" s="12" t="s">
        <v>91</v>
      </c>
    </row>
    <row r="74" spans="1:10" x14ac:dyDescent="0.25">
      <c r="A74" s="8">
        <v>46159</v>
      </c>
      <c r="B74" s="11" t="str">
        <f t="shared" si="5"/>
        <v>Sunday</v>
      </c>
      <c r="C74" s="8">
        <f>A74+2</f>
        <v>46161</v>
      </c>
      <c r="D74" s="10">
        <v>0.375</v>
      </c>
      <c r="E74" s="10">
        <v>0.625</v>
      </c>
      <c r="F74" s="11" t="s">
        <v>30</v>
      </c>
      <c r="G74" s="11" t="s">
        <v>59</v>
      </c>
      <c r="H74" s="11" t="s">
        <v>18</v>
      </c>
      <c r="I74" s="11" t="s">
        <v>77</v>
      </c>
      <c r="J74" s="12"/>
    </row>
    <row r="75" spans="1:10" x14ac:dyDescent="0.25">
      <c r="A75" s="8">
        <v>46162</v>
      </c>
      <c r="B75" s="11" t="str">
        <f t="shared" si="5"/>
        <v>Wednesday</v>
      </c>
      <c r="C75" s="8">
        <f>A75</f>
        <v>46162</v>
      </c>
      <c r="D75" s="10">
        <v>0.79166666666666663</v>
      </c>
      <c r="E75" s="10">
        <v>0.85416666666666663</v>
      </c>
      <c r="F75" s="11" t="s">
        <v>8</v>
      </c>
      <c r="G75" s="11" t="s">
        <v>16</v>
      </c>
      <c r="H75" s="11" t="s">
        <v>17</v>
      </c>
      <c r="I75" s="21"/>
      <c r="J75" s="12"/>
    </row>
    <row r="76" spans="1:10" x14ac:dyDescent="0.25">
      <c r="A76" s="8">
        <v>46172</v>
      </c>
      <c r="B76" s="11" t="str">
        <f t="shared" si="5"/>
        <v>Saturday</v>
      </c>
      <c r="C76" s="8">
        <f>A76</f>
        <v>46172</v>
      </c>
      <c r="D76" s="10">
        <v>0.33333333333333331</v>
      </c>
      <c r="E76" s="10">
        <v>0.75</v>
      </c>
      <c r="F76" s="11" t="s">
        <v>8</v>
      </c>
      <c r="G76" s="11" t="s">
        <v>53</v>
      </c>
      <c r="H76" s="11" t="s">
        <v>105</v>
      </c>
      <c r="I76" s="11" t="s">
        <v>69</v>
      </c>
      <c r="J76" s="12"/>
    </row>
    <row r="77" spans="1:10" x14ac:dyDescent="0.25">
      <c r="A77" s="8">
        <v>46179</v>
      </c>
      <c r="B77" s="11" t="str">
        <f t="shared" si="5"/>
        <v>Saturday</v>
      </c>
      <c r="C77" s="8">
        <v>46179</v>
      </c>
      <c r="D77" s="10">
        <v>0.375</v>
      </c>
      <c r="E77" s="10"/>
      <c r="F77" s="11" t="s">
        <v>30</v>
      </c>
      <c r="G77" s="11" t="s">
        <v>110</v>
      </c>
      <c r="H77" s="11" t="s">
        <v>18</v>
      </c>
      <c r="I77" s="11" t="s">
        <v>70</v>
      </c>
      <c r="J77" s="12" t="s">
        <v>57</v>
      </c>
    </row>
    <row r="78" spans="1:10" x14ac:dyDescent="0.25">
      <c r="A78" s="8">
        <v>46180</v>
      </c>
      <c r="B78" s="11" t="str">
        <f t="shared" si="5"/>
        <v>Sunday</v>
      </c>
      <c r="C78" s="8">
        <v>46180</v>
      </c>
      <c r="D78" s="10">
        <v>0.375</v>
      </c>
      <c r="E78" s="10"/>
      <c r="F78" s="11" t="s">
        <v>30</v>
      </c>
      <c r="G78" s="11" t="s">
        <v>56</v>
      </c>
      <c r="H78" s="11" t="s">
        <v>18</v>
      </c>
      <c r="I78" s="11" t="s">
        <v>70</v>
      </c>
      <c r="J78" s="12" t="s">
        <v>57</v>
      </c>
    </row>
    <row r="79" spans="1:10" x14ac:dyDescent="0.25">
      <c r="A79" s="8">
        <v>46185</v>
      </c>
      <c r="B79" s="11" t="str">
        <f t="shared" si="5"/>
        <v>Friday</v>
      </c>
      <c r="C79" s="8">
        <f t="shared" ref="C79:C87" si="6">A79</f>
        <v>46185</v>
      </c>
      <c r="D79" s="31">
        <v>0.625</v>
      </c>
      <c r="E79" s="10">
        <v>0.83333333333333337</v>
      </c>
      <c r="F79" s="11" t="s">
        <v>30</v>
      </c>
      <c r="G79" s="11" t="s">
        <v>42</v>
      </c>
      <c r="H79" s="11" t="s">
        <v>35</v>
      </c>
      <c r="I79" s="11" t="s">
        <v>77</v>
      </c>
      <c r="J79" s="12"/>
    </row>
    <row r="80" spans="1:10" x14ac:dyDescent="0.25">
      <c r="A80" s="8">
        <v>46186</v>
      </c>
      <c r="B80" s="11" t="str">
        <f t="shared" si="5"/>
        <v>Saturday</v>
      </c>
      <c r="C80" s="8">
        <f t="shared" si="6"/>
        <v>46186</v>
      </c>
      <c r="D80" s="10">
        <v>0.375</v>
      </c>
      <c r="E80" s="10">
        <v>0.66666666666666663</v>
      </c>
      <c r="F80" s="11" t="s">
        <v>30</v>
      </c>
      <c r="G80" s="11" t="s">
        <v>42</v>
      </c>
      <c r="H80" s="11" t="s">
        <v>35</v>
      </c>
      <c r="I80" s="11" t="s">
        <v>77</v>
      </c>
      <c r="J80" s="12"/>
    </row>
    <row r="81" spans="1:10" x14ac:dyDescent="0.25">
      <c r="A81" s="8">
        <v>46186</v>
      </c>
      <c r="B81" s="11" t="str">
        <f t="shared" si="5"/>
        <v>Saturday</v>
      </c>
      <c r="C81" s="8">
        <f t="shared" si="6"/>
        <v>46186</v>
      </c>
      <c r="D81" s="10">
        <v>0.91666666666666663</v>
      </c>
      <c r="E81" s="10"/>
      <c r="F81" s="11" t="s">
        <v>30</v>
      </c>
      <c r="G81" s="11" t="s">
        <v>113</v>
      </c>
      <c r="H81" s="11" t="s">
        <v>35</v>
      </c>
      <c r="I81" s="21"/>
      <c r="J81" s="12"/>
    </row>
    <row r="82" spans="1:10" x14ac:dyDescent="0.25">
      <c r="A82" s="8">
        <v>46187</v>
      </c>
      <c r="B82" s="11" t="str">
        <f t="shared" si="5"/>
        <v>Sunday</v>
      </c>
      <c r="C82" s="8">
        <f t="shared" si="6"/>
        <v>46187</v>
      </c>
      <c r="D82" s="10">
        <v>0.375</v>
      </c>
      <c r="E82" s="10">
        <v>0.58333333333333337</v>
      </c>
      <c r="F82" s="11" t="s">
        <v>30</v>
      </c>
      <c r="G82" s="11" t="s">
        <v>64</v>
      </c>
      <c r="H82" s="11" t="s">
        <v>35</v>
      </c>
      <c r="I82" s="21"/>
      <c r="J82" s="12"/>
    </row>
    <row r="83" spans="1:10" x14ac:dyDescent="0.25">
      <c r="A83" s="8">
        <v>46190</v>
      </c>
      <c r="B83" s="11" t="str">
        <f t="shared" si="5"/>
        <v>Wednesday</v>
      </c>
      <c r="C83" s="8">
        <f t="shared" si="6"/>
        <v>46190</v>
      </c>
      <c r="D83" s="10">
        <v>0.79166666666666663</v>
      </c>
      <c r="E83" s="10">
        <v>0.85416666666666663</v>
      </c>
      <c r="F83" s="11" t="s">
        <v>8</v>
      </c>
      <c r="G83" s="11" t="s">
        <v>16</v>
      </c>
      <c r="H83" s="11" t="s">
        <v>17</v>
      </c>
      <c r="I83" s="21"/>
      <c r="J83" s="12"/>
    </row>
    <row r="84" spans="1:10" x14ac:dyDescent="0.25">
      <c r="A84" s="8">
        <v>46214</v>
      </c>
      <c r="B84" s="11" t="str">
        <f t="shared" si="5"/>
        <v>Saturday</v>
      </c>
      <c r="C84" s="8">
        <f t="shared" si="6"/>
        <v>46214</v>
      </c>
      <c r="D84" s="35">
        <v>0.39583333333333331</v>
      </c>
      <c r="E84" s="35"/>
      <c r="F84" s="36" t="s">
        <v>30</v>
      </c>
      <c r="G84" s="36" t="s">
        <v>115</v>
      </c>
      <c r="H84" s="36" t="s">
        <v>18</v>
      </c>
      <c r="I84" s="36"/>
      <c r="J84" s="37"/>
    </row>
    <row r="85" spans="1:10" x14ac:dyDescent="0.25">
      <c r="A85" s="8">
        <v>46215</v>
      </c>
      <c r="B85" s="11" t="str">
        <f t="shared" si="5"/>
        <v>Sunday</v>
      </c>
      <c r="C85" s="8">
        <f t="shared" si="6"/>
        <v>46215</v>
      </c>
      <c r="D85" s="35">
        <v>0.5625</v>
      </c>
      <c r="E85" s="35"/>
      <c r="F85" s="36" t="s">
        <v>30</v>
      </c>
      <c r="G85" s="36" t="s">
        <v>115</v>
      </c>
      <c r="H85" s="36" t="s">
        <v>18</v>
      </c>
      <c r="I85" s="36"/>
      <c r="J85" s="37"/>
    </row>
    <row r="86" spans="1:10" x14ac:dyDescent="0.25">
      <c r="A86" s="8">
        <v>46215</v>
      </c>
      <c r="B86" s="11" t="str">
        <f t="shared" si="5"/>
        <v>Sunday</v>
      </c>
      <c r="C86" s="8">
        <f t="shared" si="6"/>
        <v>46215</v>
      </c>
      <c r="D86" s="35">
        <v>0.41666666666666669</v>
      </c>
      <c r="E86" s="35"/>
      <c r="F86" s="36" t="s">
        <v>30</v>
      </c>
      <c r="G86" s="36" t="s">
        <v>115</v>
      </c>
      <c r="H86" s="36" t="s">
        <v>18</v>
      </c>
      <c r="I86" s="36"/>
      <c r="J86" s="37"/>
    </row>
    <row r="87" spans="1:10" x14ac:dyDescent="0.25">
      <c r="A87" s="8">
        <v>46218</v>
      </c>
      <c r="B87" s="11" t="str">
        <f t="shared" si="5"/>
        <v>Wednesday</v>
      </c>
      <c r="C87" s="8">
        <f t="shared" si="6"/>
        <v>46218</v>
      </c>
      <c r="D87" s="10">
        <v>0.79166666666666663</v>
      </c>
      <c r="E87" s="10">
        <v>0.85416666666666663</v>
      </c>
      <c r="F87" s="11" t="s">
        <v>8</v>
      </c>
      <c r="G87" s="11" t="s">
        <v>16</v>
      </c>
      <c r="H87" s="11" t="s">
        <v>17</v>
      </c>
      <c r="I87" s="21"/>
      <c r="J87" s="12"/>
    </row>
    <row r="88" spans="1:10" x14ac:dyDescent="0.25">
      <c r="A88" s="8">
        <v>46221</v>
      </c>
      <c r="B88" s="11" t="str">
        <f t="shared" si="5"/>
        <v>Saturday</v>
      </c>
      <c r="C88" s="8">
        <v>45856</v>
      </c>
      <c r="D88" s="10">
        <v>0</v>
      </c>
      <c r="E88" s="10"/>
      <c r="F88" s="11" t="s">
        <v>30</v>
      </c>
      <c r="G88" s="11" t="s">
        <v>43</v>
      </c>
      <c r="H88" s="11" t="s">
        <v>55</v>
      </c>
      <c r="I88" s="11" t="s">
        <v>117</v>
      </c>
      <c r="J88" s="12" t="s">
        <v>92</v>
      </c>
    </row>
    <row r="89" spans="1:10" x14ac:dyDescent="0.25">
      <c r="A89" s="8">
        <v>46231</v>
      </c>
      <c r="B89" s="11" t="str">
        <f t="shared" ref="B89:B120" si="7">TEXT(A89,"DDDD")</f>
        <v>Tuesday</v>
      </c>
      <c r="C89" s="8">
        <f>A89+7*7</f>
        <v>46280</v>
      </c>
      <c r="D89" s="10">
        <v>0.66666666666666663</v>
      </c>
      <c r="E89" s="10"/>
      <c r="F89" s="11" t="s">
        <v>30</v>
      </c>
      <c r="G89" s="11" t="s">
        <v>44</v>
      </c>
      <c r="H89" s="11" t="s">
        <v>44</v>
      </c>
      <c r="I89" s="11"/>
      <c r="J89" s="12" t="s">
        <v>45</v>
      </c>
    </row>
    <row r="90" spans="1:10" x14ac:dyDescent="0.25">
      <c r="A90" s="8">
        <v>46232</v>
      </c>
      <c r="B90" s="11" t="str">
        <f t="shared" si="7"/>
        <v>Wednesday</v>
      </c>
      <c r="C90" s="8">
        <f>A90+7*7</f>
        <v>46281</v>
      </c>
      <c r="D90" s="10">
        <v>0.375</v>
      </c>
      <c r="E90" s="10"/>
      <c r="F90" s="11" t="s">
        <v>30</v>
      </c>
      <c r="G90" s="11" t="s">
        <v>44</v>
      </c>
      <c r="H90" s="11" t="s">
        <v>44</v>
      </c>
      <c r="I90" s="11"/>
      <c r="J90" s="12" t="s">
        <v>45</v>
      </c>
    </row>
    <row r="91" spans="1:10" x14ac:dyDescent="0.25">
      <c r="A91" s="8">
        <v>46233</v>
      </c>
      <c r="B91" s="11" t="str">
        <f t="shared" si="7"/>
        <v>Thursday</v>
      </c>
      <c r="C91" s="8">
        <f>A91+7*7</f>
        <v>46282</v>
      </c>
      <c r="D91" s="10">
        <v>0.66666666666666663</v>
      </c>
      <c r="E91" s="10"/>
      <c r="F91" s="11" t="s">
        <v>30</v>
      </c>
      <c r="G91" s="11" t="s">
        <v>44</v>
      </c>
      <c r="H91" s="11" t="s">
        <v>44</v>
      </c>
      <c r="I91" s="11"/>
      <c r="J91" s="12" t="s">
        <v>45</v>
      </c>
    </row>
    <row r="92" spans="1:10" x14ac:dyDescent="0.25">
      <c r="A92" s="14">
        <v>46236</v>
      </c>
      <c r="B92" s="9" t="str">
        <f t="shared" si="7"/>
        <v>Sunday</v>
      </c>
      <c r="C92" s="14">
        <v>46138</v>
      </c>
      <c r="D92" s="15">
        <v>0.5625</v>
      </c>
      <c r="E92" s="10">
        <v>0.66666666666666663</v>
      </c>
      <c r="F92" s="9" t="s">
        <v>8</v>
      </c>
      <c r="G92" s="11" t="s">
        <v>13</v>
      </c>
      <c r="H92" s="9" t="s">
        <v>14</v>
      </c>
      <c r="I92" s="9"/>
      <c r="J92" s="16"/>
    </row>
    <row r="93" spans="1:10" x14ac:dyDescent="0.25">
      <c r="A93" s="8">
        <v>46243</v>
      </c>
      <c r="B93" s="11" t="str">
        <f t="shared" si="7"/>
        <v>Sunday</v>
      </c>
      <c r="C93" s="8">
        <f>A93</f>
        <v>46243</v>
      </c>
      <c r="D93" s="10">
        <v>0.375</v>
      </c>
      <c r="E93" s="10">
        <v>0.58333333333333337</v>
      </c>
      <c r="F93" s="11" t="s">
        <v>30</v>
      </c>
      <c r="G93" s="11" t="s">
        <v>84</v>
      </c>
      <c r="H93" s="11" t="s">
        <v>18</v>
      </c>
      <c r="I93" s="11"/>
      <c r="J93" s="12"/>
    </row>
    <row r="94" spans="1:10" x14ac:dyDescent="0.25">
      <c r="A94" s="8">
        <v>46246</v>
      </c>
      <c r="B94" s="11" t="str">
        <f t="shared" si="7"/>
        <v>Wednesday</v>
      </c>
      <c r="C94" s="8">
        <f>A94+1</f>
        <v>46247</v>
      </c>
      <c r="D94" s="10">
        <v>0.72916666666666663</v>
      </c>
      <c r="E94" s="10"/>
      <c r="F94" s="12" t="s">
        <v>33</v>
      </c>
      <c r="G94" s="11" t="s">
        <v>46</v>
      </c>
      <c r="H94" s="11" t="s">
        <v>39</v>
      </c>
      <c r="I94" s="11"/>
      <c r="J94" s="12"/>
    </row>
    <row r="95" spans="1:10" x14ac:dyDescent="0.25">
      <c r="A95" s="8">
        <v>46249</v>
      </c>
      <c r="B95" s="11" t="str">
        <f t="shared" si="7"/>
        <v>Saturday</v>
      </c>
      <c r="C95" s="8">
        <f t="shared" ref="C95:C103" si="8">A95</f>
        <v>46249</v>
      </c>
      <c r="D95" s="10">
        <v>0.375</v>
      </c>
      <c r="E95" s="10">
        <v>0.58333333333333337</v>
      </c>
      <c r="F95" s="12" t="s">
        <v>30</v>
      </c>
      <c r="G95" s="11" t="s">
        <v>47</v>
      </c>
      <c r="H95" s="11" t="s">
        <v>35</v>
      </c>
      <c r="I95" s="21"/>
      <c r="J95" s="12"/>
    </row>
    <row r="96" spans="1:10" x14ac:dyDescent="0.25">
      <c r="A96" s="8">
        <v>46250</v>
      </c>
      <c r="B96" s="11" t="str">
        <f t="shared" si="7"/>
        <v>Sunday</v>
      </c>
      <c r="C96" s="8">
        <f t="shared" si="8"/>
        <v>46250</v>
      </c>
      <c r="D96" s="10">
        <v>0.375</v>
      </c>
      <c r="E96" s="10">
        <v>0.58333333333333337</v>
      </c>
      <c r="F96" s="12" t="s">
        <v>30</v>
      </c>
      <c r="G96" s="11" t="s">
        <v>47</v>
      </c>
      <c r="H96" s="11" t="s">
        <v>35</v>
      </c>
      <c r="I96" s="21"/>
      <c r="J96" s="12"/>
    </row>
    <row r="97" spans="1:10" x14ac:dyDescent="0.25">
      <c r="A97" s="8">
        <v>46253</v>
      </c>
      <c r="B97" s="11" t="str">
        <f t="shared" si="7"/>
        <v>Wednesday</v>
      </c>
      <c r="C97" s="8">
        <f t="shared" si="8"/>
        <v>46253</v>
      </c>
      <c r="D97" s="10">
        <v>0.79166666666666663</v>
      </c>
      <c r="E97" s="10">
        <v>0.85416666666666663</v>
      </c>
      <c r="F97" s="11" t="s">
        <v>8</v>
      </c>
      <c r="G97" s="11" t="s">
        <v>16</v>
      </c>
      <c r="H97" s="11" t="s">
        <v>17</v>
      </c>
      <c r="I97" s="21"/>
      <c r="J97" s="12"/>
    </row>
    <row r="98" spans="1:10" x14ac:dyDescent="0.25">
      <c r="A98" s="8">
        <v>46278</v>
      </c>
      <c r="B98" s="11" t="str">
        <f t="shared" si="7"/>
        <v>Sunday</v>
      </c>
      <c r="C98" s="8">
        <f t="shared" si="8"/>
        <v>46278</v>
      </c>
      <c r="D98" s="10">
        <v>0.375</v>
      </c>
      <c r="E98" s="10">
        <v>0.58333333333333337</v>
      </c>
      <c r="F98" s="11" t="s">
        <v>30</v>
      </c>
      <c r="G98" s="11" t="s">
        <v>84</v>
      </c>
      <c r="H98" s="11" t="s">
        <v>35</v>
      </c>
      <c r="I98" s="21"/>
      <c r="J98" s="12" t="s">
        <v>61</v>
      </c>
    </row>
    <row r="99" spans="1:10" x14ac:dyDescent="0.25">
      <c r="A99" s="8">
        <v>46280</v>
      </c>
      <c r="B99" s="11" t="str">
        <f t="shared" si="7"/>
        <v>Tuesday</v>
      </c>
      <c r="C99" s="8">
        <f t="shared" si="8"/>
        <v>46280</v>
      </c>
      <c r="D99" s="10">
        <v>0.72916666666666663</v>
      </c>
      <c r="E99" s="10"/>
      <c r="F99" s="12" t="s">
        <v>33</v>
      </c>
      <c r="G99" s="11" t="s">
        <v>48</v>
      </c>
      <c r="H99" s="11" t="s">
        <v>44</v>
      </c>
      <c r="I99" s="21"/>
      <c r="J99" s="12"/>
    </row>
    <row r="100" spans="1:10" x14ac:dyDescent="0.25">
      <c r="A100" s="8">
        <v>46281</v>
      </c>
      <c r="B100" s="11" t="str">
        <f t="shared" si="7"/>
        <v>Wednesday</v>
      </c>
      <c r="C100" s="8">
        <f t="shared" si="8"/>
        <v>46281</v>
      </c>
      <c r="D100" s="10">
        <v>0.79166666666666663</v>
      </c>
      <c r="E100" s="10">
        <v>0.85416666666666663</v>
      </c>
      <c r="F100" s="11" t="s">
        <v>8</v>
      </c>
      <c r="G100" s="11" t="s">
        <v>16</v>
      </c>
      <c r="H100" s="11" t="s">
        <v>17</v>
      </c>
      <c r="I100" s="21"/>
      <c r="J100" s="12"/>
    </row>
    <row r="101" spans="1:10" x14ac:dyDescent="0.25">
      <c r="A101" s="8">
        <v>46281</v>
      </c>
      <c r="B101" s="11" t="str">
        <f t="shared" si="7"/>
        <v>Wednesday</v>
      </c>
      <c r="C101" s="8">
        <f t="shared" si="8"/>
        <v>46281</v>
      </c>
      <c r="D101" s="10">
        <v>0.72916666666666663</v>
      </c>
      <c r="E101" s="10"/>
      <c r="F101" s="12" t="s">
        <v>33</v>
      </c>
      <c r="G101" s="11" t="s">
        <v>48</v>
      </c>
      <c r="H101" s="11" t="s">
        <v>44</v>
      </c>
      <c r="I101" s="21"/>
      <c r="J101" s="12"/>
    </row>
    <row r="102" spans="1:10" x14ac:dyDescent="0.25">
      <c r="A102" s="8">
        <v>46282</v>
      </c>
      <c r="B102" s="11" t="str">
        <f t="shared" si="7"/>
        <v>Thursday</v>
      </c>
      <c r="C102" s="8">
        <f t="shared" si="8"/>
        <v>46282</v>
      </c>
      <c r="D102" s="10">
        <v>0.47916666666666669</v>
      </c>
      <c r="E102" s="10"/>
      <c r="F102" s="12" t="s">
        <v>33</v>
      </c>
      <c r="G102" s="11" t="s">
        <v>48</v>
      </c>
      <c r="H102" s="11" t="s">
        <v>44</v>
      </c>
      <c r="I102" s="21"/>
      <c r="J102" s="12"/>
    </row>
    <row r="103" spans="1:10" x14ac:dyDescent="0.25">
      <c r="A103" s="8">
        <v>46284</v>
      </c>
      <c r="B103" s="11" t="str">
        <f t="shared" si="7"/>
        <v>Saturday</v>
      </c>
      <c r="C103" s="8">
        <f t="shared" si="8"/>
        <v>46284</v>
      </c>
      <c r="D103" s="10">
        <v>0.70833333333333337</v>
      </c>
      <c r="E103" s="10"/>
      <c r="F103" s="11" t="s">
        <v>79</v>
      </c>
      <c r="G103" s="11" t="s">
        <v>54</v>
      </c>
      <c r="H103" s="11" t="s">
        <v>55</v>
      </c>
      <c r="I103" s="21"/>
      <c r="J103" s="12"/>
    </row>
    <row r="104" spans="1:10" x14ac:dyDescent="0.25">
      <c r="A104" s="8">
        <v>46289</v>
      </c>
      <c r="B104" s="9" t="str">
        <f t="shared" si="7"/>
        <v>Thursday</v>
      </c>
      <c r="C104" s="14">
        <f>A104+10*7</f>
        <v>46359</v>
      </c>
      <c r="D104" s="15">
        <v>0.77083333333333337</v>
      </c>
      <c r="E104" s="10">
        <v>0.85416666666666663</v>
      </c>
      <c r="F104" s="9" t="s">
        <v>8</v>
      </c>
      <c r="G104" s="9" t="s">
        <v>12</v>
      </c>
      <c r="H104" s="9" t="s">
        <v>10</v>
      </c>
      <c r="I104" s="9" t="s">
        <v>71</v>
      </c>
      <c r="J104" s="16" t="s">
        <v>49</v>
      </c>
    </row>
    <row r="105" spans="1:10" x14ac:dyDescent="0.25">
      <c r="A105" s="14">
        <v>46294</v>
      </c>
      <c r="B105" s="9" t="str">
        <f t="shared" si="7"/>
        <v>Tuesday</v>
      </c>
      <c r="C105" s="14">
        <f>A105+9*7</f>
        <v>46357</v>
      </c>
      <c r="D105" s="15">
        <v>0.79166666666666663</v>
      </c>
      <c r="E105" s="10">
        <v>0.875</v>
      </c>
      <c r="F105" s="9" t="s">
        <v>8</v>
      </c>
      <c r="G105" s="9" t="s">
        <v>9</v>
      </c>
      <c r="H105" s="9" t="s">
        <v>10</v>
      </c>
      <c r="I105" s="18"/>
      <c r="J105" s="16" t="s">
        <v>11</v>
      </c>
    </row>
    <row r="106" spans="1:10" x14ac:dyDescent="0.25">
      <c r="A106" s="14">
        <v>46302</v>
      </c>
      <c r="B106" s="9" t="str">
        <f t="shared" si="7"/>
        <v>Wednesday</v>
      </c>
      <c r="C106" s="14">
        <f>A106+9*7</f>
        <v>46365</v>
      </c>
      <c r="D106" s="15">
        <v>0.6875</v>
      </c>
      <c r="E106" s="10">
        <v>0.75</v>
      </c>
      <c r="F106" s="9" t="s">
        <v>8</v>
      </c>
      <c r="G106" s="9" t="s">
        <v>15</v>
      </c>
      <c r="H106" s="9" t="s">
        <v>105</v>
      </c>
      <c r="I106" s="9" t="s">
        <v>70</v>
      </c>
      <c r="J106" s="16" t="s">
        <v>11</v>
      </c>
    </row>
    <row r="107" spans="1:10" x14ac:dyDescent="0.25">
      <c r="A107" s="14">
        <v>46302</v>
      </c>
      <c r="B107" s="9" t="str">
        <f t="shared" si="7"/>
        <v>Wednesday</v>
      </c>
      <c r="C107" s="14">
        <f>A107+9*7</f>
        <v>46365</v>
      </c>
      <c r="D107" s="15">
        <v>0.77083333333333337</v>
      </c>
      <c r="E107" s="10">
        <v>0.83333333333333337</v>
      </c>
      <c r="F107" s="9" t="s">
        <v>8</v>
      </c>
      <c r="G107" s="9" t="s">
        <v>15</v>
      </c>
      <c r="H107" s="9" t="s">
        <v>105</v>
      </c>
      <c r="I107" s="9" t="s">
        <v>70</v>
      </c>
      <c r="J107" s="16" t="s">
        <v>11</v>
      </c>
    </row>
    <row r="108" spans="1:10" x14ac:dyDescent="0.25">
      <c r="A108" s="8">
        <v>46316</v>
      </c>
      <c r="B108" s="11" t="str">
        <f t="shared" si="7"/>
        <v>Wednesday</v>
      </c>
      <c r="C108" s="8">
        <f t="shared" ref="C108:C115" si="9">A108</f>
        <v>46316</v>
      </c>
      <c r="D108" s="10">
        <v>0.79166666666666663</v>
      </c>
      <c r="E108" s="10">
        <v>0.85416666666666663</v>
      </c>
      <c r="F108" s="11" t="s">
        <v>8</v>
      </c>
      <c r="G108" s="11" t="s">
        <v>16</v>
      </c>
      <c r="H108" s="11" t="s">
        <v>17</v>
      </c>
      <c r="I108" s="21"/>
      <c r="J108" s="12"/>
    </row>
    <row r="109" spans="1:10" x14ac:dyDescent="0.25">
      <c r="A109" s="8">
        <v>46337</v>
      </c>
      <c r="B109" s="11" t="str">
        <f t="shared" si="7"/>
        <v>Wednesday</v>
      </c>
      <c r="C109" s="8">
        <f t="shared" si="9"/>
        <v>46337</v>
      </c>
      <c r="D109" s="10">
        <v>0.79166666666666663</v>
      </c>
      <c r="E109" s="10">
        <v>0.85416666666666663</v>
      </c>
      <c r="F109" s="11" t="s">
        <v>8</v>
      </c>
      <c r="G109" s="11" t="s">
        <v>16</v>
      </c>
      <c r="H109" s="11" t="s">
        <v>17</v>
      </c>
      <c r="I109" s="21"/>
      <c r="J109" s="12"/>
    </row>
    <row r="110" spans="1:10" x14ac:dyDescent="0.25">
      <c r="A110" s="19">
        <v>46361</v>
      </c>
      <c r="B110" s="21" t="str">
        <f t="shared" si="7"/>
        <v>Saturday</v>
      </c>
      <c r="C110" s="19">
        <f t="shared" si="9"/>
        <v>46361</v>
      </c>
      <c r="D110" s="20">
        <v>0.33333333333333331</v>
      </c>
      <c r="E110" s="20"/>
      <c r="F110" s="21" t="s">
        <v>8</v>
      </c>
      <c r="G110" s="21" t="s">
        <v>50</v>
      </c>
      <c r="H110" s="21" t="s">
        <v>36</v>
      </c>
      <c r="I110" s="21"/>
      <c r="J110" s="12"/>
    </row>
    <row r="111" spans="1:10" x14ac:dyDescent="0.25">
      <c r="A111" s="8">
        <v>46361</v>
      </c>
      <c r="B111" s="11" t="str">
        <f t="shared" si="7"/>
        <v>Saturday</v>
      </c>
      <c r="C111" s="8">
        <f t="shared" si="9"/>
        <v>46361</v>
      </c>
      <c r="D111" s="10">
        <v>0.375</v>
      </c>
      <c r="E111" s="10"/>
      <c r="F111" s="11" t="s">
        <v>8</v>
      </c>
      <c r="G111" s="11" t="s">
        <v>83</v>
      </c>
      <c r="H111" s="11" t="s">
        <v>18</v>
      </c>
      <c r="I111" s="11" t="s">
        <v>101</v>
      </c>
      <c r="J111" s="12" t="s">
        <v>100</v>
      </c>
    </row>
    <row r="112" spans="1:10" x14ac:dyDescent="0.25">
      <c r="A112" s="8">
        <v>46361</v>
      </c>
      <c r="B112" s="11" t="str">
        <f t="shared" si="7"/>
        <v>Saturday</v>
      </c>
      <c r="C112" s="8">
        <f t="shared" si="9"/>
        <v>46361</v>
      </c>
      <c r="D112" s="10">
        <v>0.5625</v>
      </c>
      <c r="E112" s="10"/>
      <c r="F112" s="11" t="s">
        <v>8</v>
      </c>
      <c r="G112" s="11" t="s">
        <v>83</v>
      </c>
      <c r="H112" s="11" t="s">
        <v>18</v>
      </c>
      <c r="I112" s="11" t="s">
        <v>101</v>
      </c>
      <c r="J112" s="12" t="s">
        <v>118</v>
      </c>
    </row>
    <row r="113" spans="1:10" x14ac:dyDescent="0.25">
      <c r="A113" s="8">
        <v>46362</v>
      </c>
      <c r="B113" s="11" t="str">
        <f t="shared" si="7"/>
        <v>Sunday</v>
      </c>
      <c r="C113" s="8">
        <f t="shared" si="9"/>
        <v>46362</v>
      </c>
      <c r="D113" s="10">
        <v>0.375</v>
      </c>
      <c r="E113" s="10"/>
      <c r="F113" s="11" t="s">
        <v>8</v>
      </c>
      <c r="G113" s="11" t="s">
        <v>83</v>
      </c>
      <c r="H113" s="11" t="s">
        <v>18</v>
      </c>
      <c r="I113" s="11" t="s">
        <v>101</v>
      </c>
      <c r="J113" s="12"/>
    </row>
    <row r="114" spans="1:10" x14ac:dyDescent="0.25">
      <c r="A114" s="8">
        <v>46362</v>
      </c>
      <c r="B114" s="11" t="str">
        <f t="shared" si="7"/>
        <v>Sunday</v>
      </c>
      <c r="C114" s="8">
        <f t="shared" si="9"/>
        <v>46362</v>
      </c>
      <c r="D114" s="10">
        <v>0.5625</v>
      </c>
      <c r="E114" s="10"/>
      <c r="F114" s="11" t="s">
        <v>8</v>
      </c>
      <c r="G114" s="11" t="s">
        <v>83</v>
      </c>
      <c r="H114" s="11" t="s">
        <v>18</v>
      </c>
      <c r="I114" s="11" t="s">
        <v>101</v>
      </c>
      <c r="J114" s="12"/>
    </row>
    <row r="115" spans="1:10" x14ac:dyDescent="0.25">
      <c r="A115" s="8">
        <v>46372</v>
      </c>
      <c r="B115" s="11" t="str">
        <f t="shared" si="7"/>
        <v>Wednesday</v>
      </c>
      <c r="C115" s="8">
        <f t="shared" si="9"/>
        <v>46372</v>
      </c>
      <c r="D115" s="10">
        <v>0.79166666666666663</v>
      </c>
      <c r="E115" s="10">
        <v>0.85416666666666663</v>
      </c>
      <c r="F115" s="11" t="s">
        <v>8</v>
      </c>
      <c r="G115" s="11" t="s">
        <v>16</v>
      </c>
      <c r="H115" s="11" t="s">
        <v>17</v>
      </c>
      <c r="I115" s="21"/>
      <c r="J115" s="12" t="s">
        <v>51</v>
      </c>
    </row>
  </sheetData>
  <autoFilter ref="A2:J2" xr:uid="{00000000-0001-0000-0000-000000000000}"/>
  <sortState xmlns:xlrd2="http://schemas.microsoft.com/office/spreadsheetml/2017/richdata2" ref="A3:J115">
    <sortCondition ref="A3:A115"/>
    <sortCondition ref="C3:C115"/>
  </sortState>
  <dataConsolidate/>
  <mergeCells count="1">
    <mergeCell ref="A1:J1"/>
  </mergeCells>
  <printOptions horizontalCentered="1"/>
  <pageMargins left="0.25" right="0.25" top="0.54" bottom="0.5" header="0.3" footer="0.3"/>
  <pageSetup scale="38" fitToHeight="5" orientation="portrait" r:id="rId1"/>
  <headerFooter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5"/>
  <sheetViews>
    <sheetView topLeftCell="A3" zoomScale="90" zoomScaleNormal="90" workbookViewId="0">
      <selection activeCell="C28" sqref="C28"/>
    </sheetView>
  </sheetViews>
  <sheetFormatPr defaultColWidth="8.7109375" defaultRowHeight="21" customHeight="1" x14ac:dyDescent="0.25"/>
  <cols>
    <col min="1" max="1" width="15" customWidth="1"/>
    <col min="2" max="2" width="16" bestFit="1" customWidth="1"/>
    <col min="3" max="3" width="16.42578125" bestFit="1" customWidth="1"/>
    <col min="4" max="4" width="15.28515625" bestFit="1" customWidth="1"/>
    <col min="5" max="5" width="13.5703125" bestFit="1" customWidth="1"/>
    <col min="6" max="6" width="21.85546875" bestFit="1" customWidth="1"/>
    <col min="7" max="7" width="31.5703125" bestFit="1" customWidth="1"/>
    <col min="8" max="8" width="24.42578125" bestFit="1" customWidth="1"/>
    <col min="9" max="9" width="25" bestFit="1" customWidth="1"/>
    <col min="10" max="10" width="46.7109375" bestFit="1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8">
        <v>45914</v>
      </c>
      <c r="B3" s="9" t="str">
        <f t="shared" ref="B3:B35" si="0">TEXT(A3,"DDDD")</f>
        <v>Sunday</v>
      </c>
      <c r="C3" s="8">
        <v>45914</v>
      </c>
      <c r="D3" s="10">
        <v>0.58333333333333337</v>
      </c>
      <c r="E3" s="10">
        <v>0.66666666666666663</v>
      </c>
      <c r="F3" s="9" t="s">
        <v>8</v>
      </c>
      <c r="G3" s="11" t="s">
        <v>98</v>
      </c>
      <c r="H3" s="9" t="s">
        <v>14</v>
      </c>
      <c r="I3" s="9"/>
      <c r="J3" s="12"/>
    </row>
    <row r="4" spans="1:10" s="7" customFormat="1" x14ac:dyDescent="0.25">
      <c r="A4" s="8">
        <v>45916</v>
      </c>
      <c r="B4" s="11" t="str">
        <f t="shared" si="0"/>
        <v>Tuesday</v>
      </c>
      <c r="C4" s="8">
        <f>A4</f>
        <v>45916</v>
      </c>
      <c r="D4" s="10">
        <v>0.72916666666666663</v>
      </c>
      <c r="E4" s="11"/>
      <c r="F4" s="12" t="s">
        <v>33</v>
      </c>
      <c r="G4" s="11" t="s">
        <v>48</v>
      </c>
      <c r="H4" s="11" t="s">
        <v>44</v>
      </c>
      <c r="I4" s="11"/>
      <c r="J4" s="12"/>
    </row>
    <row r="5" spans="1:10" s="7" customFormat="1" x14ac:dyDescent="0.25">
      <c r="A5" s="8">
        <v>45917</v>
      </c>
      <c r="B5" s="11" t="str">
        <f t="shared" si="0"/>
        <v>Wednesday</v>
      </c>
      <c r="C5" s="8">
        <f>A5</f>
        <v>45917</v>
      </c>
      <c r="D5" s="10">
        <v>0.47916666666666669</v>
      </c>
      <c r="E5" s="11"/>
      <c r="F5" s="12" t="s">
        <v>33</v>
      </c>
      <c r="G5" s="11" t="s">
        <v>48</v>
      </c>
      <c r="H5" s="11" t="s">
        <v>44</v>
      </c>
      <c r="I5" s="11"/>
      <c r="J5" s="12"/>
    </row>
    <row r="6" spans="1:10" s="7" customFormat="1" x14ac:dyDescent="0.25">
      <c r="A6" s="8">
        <v>45918</v>
      </c>
      <c r="B6" s="11" t="str">
        <f t="shared" si="0"/>
        <v>Thursday</v>
      </c>
      <c r="C6" s="8">
        <f>A6</f>
        <v>45918</v>
      </c>
      <c r="D6" s="10">
        <v>0.72916666666666663</v>
      </c>
      <c r="E6" s="11"/>
      <c r="F6" s="12" t="s">
        <v>33</v>
      </c>
      <c r="G6" s="11" t="s">
        <v>48</v>
      </c>
      <c r="H6" s="11" t="s">
        <v>44</v>
      </c>
      <c r="I6" s="11"/>
      <c r="J6" s="12"/>
    </row>
    <row r="7" spans="1:10" s="7" customFormat="1" x14ac:dyDescent="0.25">
      <c r="A7" s="14">
        <v>45923</v>
      </c>
      <c r="B7" s="9" t="str">
        <f t="shared" si="0"/>
        <v>Tuesday</v>
      </c>
      <c r="C7" s="14">
        <f>A7+9*7</f>
        <v>45986</v>
      </c>
      <c r="D7" s="15">
        <v>0.79166666666666663</v>
      </c>
      <c r="E7" s="10">
        <v>0.875</v>
      </c>
      <c r="F7" s="9" t="s">
        <v>8</v>
      </c>
      <c r="G7" s="9" t="s">
        <v>9</v>
      </c>
      <c r="H7" s="9" t="s">
        <v>10</v>
      </c>
      <c r="I7" s="9" t="s">
        <v>99</v>
      </c>
      <c r="J7" s="16" t="s">
        <v>11</v>
      </c>
    </row>
    <row r="8" spans="1:10" s="7" customFormat="1" x14ac:dyDescent="0.25">
      <c r="A8" s="14">
        <v>45925</v>
      </c>
      <c r="B8" s="9" t="str">
        <f t="shared" si="0"/>
        <v>Thursday</v>
      </c>
      <c r="C8" s="14">
        <f>A8+10*7</f>
        <v>45995</v>
      </c>
      <c r="D8" s="15">
        <v>0.77083333333333337</v>
      </c>
      <c r="E8" s="10">
        <v>0.85416666666666663</v>
      </c>
      <c r="F8" s="9" t="s">
        <v>8</v>
      </c>
      <c r="G8" s="9" t="s">
        <v>12</v>
      </c>
      <c r="H8" s="9" t="s">
        <v>10</v>
      </c>
      <c r="I8" s="9" t="s">
        <v>71</v>
      </c>
      <c r="J8" s="16" t="s">
        <v>86</v>
      </c>
    </row>
    <row r="9" spans="1:10" s="7" customFormat="1" x14ac:dyDescent="0.25">
      <c r="A9" s="14">
        <v>45928</v>
      </c>
      <c r="B9" s="9" t="str">
        <f t="shared" si="0"/>
        <v>Sunday</v>
      </c>
      <c r="C9" s="14">
        <f>A9+26*7</f>
        <v>46110</v>
      </c>
      <c r="D9" s="15">
        <v>0.5625</v>
      </c>
      <c r="E9" s="10">
        <v>0.70833333333333337</v>
      </c>
      <c r="F9" s="9" t="s">
        <v>8</v>
      </c>
      <c r="G9" s="9" t="s">
        <v>13</v>
      </c>
      <c r="H9" s="9" t="s">
        <v>14</v>
      </c>
      <c r="I9" s="9"/>
      <c r="J9" s="16"/>
    </row>
    <row r="10" spans="1:10" s="7" customFormat="1" x14ac:dyDescent="0.25">
      <c r="A10" s="14">
        <v>46026</v>
      </c>
      <c r="B10" s="9" t="str">
        <f t="shared" si="0"/>
        <v>Sunday</v>
      </c>
      <c r="C10" s="8">
        <f t="shared" ref="C10:C15" si="1">A10+11*7</f>
        <v>46103</v>
      </c>
      <c r="D10" s="15">
        <v>0.75</v>
      </c>
      <c r="E10" s="10"/>
      <c r="F10" s="9" t="s">
        <v>8</v>
      </c>
      <c r="G10" s="9" t="s">
        <v>26</v>
      </c>
      <c r="H10" s="9" t="s">
        <v>21</v>
      </c>
      <c r="I10" s="6" t="s">
        <v>112</v>
      </c>
      <c r="J10" s="26" t="s">
        <v>27</v>
      </c>
    </row>
    <row r="11" spans="1:10" s="7" customFormat="1" x14ac:dyDescent="0.25">
      <c r="A11" s="14">
        <v>46027</v>
      </c>
      <c r="B11" s="9" t="str">
        <f t="shared" si="0"/>
        <v>Monday</v>
      </c>
      <c r="C11" s="14">
        <f t="shared" si="1"/>
        <v>46104</v>
      </c>
      <c r="D11" s="15">
        <v>0.375</v>
      </c>
      <c r="E11" s="10"/>
      <c r="F11" s="9" t="s">
        <v>8</v>
      </c>
      <c r="G11" s="9" t="s">
        <v>28</v>
      </c>
      <c r="H11" s="9" t="s">
        <v>21</v>
      </c>
      <c r="I11" s="9" t="s">
        <v>74</v>
      </c>
      <c r="J11" s="16" t="s">
        <v>22</v>
      </c>
    </row>
    <row r="12" spans="1:10" s="7" customFormat="1" x14ac:dyDescent="0.25">
      <c r="A12" s="14">
        <v>46027</v>
      </c>
      <c r="B12" s="9" t="str">
        <f t="shared" si="0"/>
        <v>Monday</v>
      </c>
      <c r="C12" s="14">
        <f t="shared" si="1"/>
        <v>46104</v>
      </c>
      <c r="D12" s="15">
        <v>0.79166666666666663</v>
      </c>
      <c r="E12" s="10"/>
      <c r="F12" s="9" t="s">
        <v>8</v>
      </c>
      <c r="G12" s="9" t="s">
        <v>28</v>
      </c>
      <c r="H12" s="9" t="s">
        <v>21</v>
      </c>
      <c r="I12" s="9" t="s">
        <v>77</v>
      </c>
      <c r="J12" s="16" t="s">
        <v>22</v>
      </c>
    </row>
    <row r="13" spans="1:10" s="7" customFormat="1" x14ac:dyDescent="0.25">
      <c r="A13" s="14">
        <v>46028</v>
      </c>
      <c r="B13" s="9" t="str">
        <f t="shared" si="0"/>
        <v>Tuesday</v>
      </c>
      <c r="C13" s="14">
        <f t="shared" si="1"/>
        <v>46105</v>
      </c>
      <c r="D13" s="15">
        <v>0.79166666666666663</v>
      </c>
      <c r="E13" s="10"/>
      <c r="F13" s="9" t="s">
        <v>8</v>
      </c>
      <c r="G13" s="9" t="s">
        <v>20</v>
      </c>
      <c r="H13" s="9" t="s">
        <v>21</v>
      </c>
      <c r="I13" s="9" t="s">
        <v>75</v>
      </c>
      <c r="J13" s="16" t="s">
        <v>22</v>
      </c>
    </row>
    <row r="14" spans="1:10" s="7" customFormat="1" x14ac:dyDescent="0.25">
      <c r="A14" s="14">
        <v>46029</v>
      </c>
      <c r="B14" s="9" t="str">
        <f t="shared" si="0"/>
        <v>Wednesday</v>
      </c>
      <c r="C14" s="14">
        <f t="shared" si="1"/>
        <v>46106</v>
      </c>
      <c r="D14" s="15">
        <v>0.39583333333333331</v>
      </c>
      <c r="E14" s="10"/>
      <c r="F14" s="9" t="s">
        <v>8</v>
      </c>
      <c r="G14" s="9" t="s">
        <v>23</v>
      </c>
      <c r="H14" s="9" t="s">
        <v>21</v>
      </c>
      <c r="I14" s="9" t="s">
        <v>76</v>
      </c>
      <c r="J14" s="16" t="s">
        <v>22</v>
      </c>
    </row>
    <row r="15" spans="1:10" s="7" customFormat="1" x14ac:dyDescent="0.25">
      <c r="A15" s="14">
        <v>46030</v>
      </c>
      <c r="B15" s="9" t="str">
        <f t="shared" si="0"/>
        <v>Thursday</v>
      </c>
      <c r="C15" s="14">
        <f t="shared" si="1"/>
        <v>46107</v>
      </c>
      <c r="D15" s="15">
        <v>0.75</v>
      </c>
      <c r="E15" s="10"/>
      <c r="F15" s="9" t="s">
        <v>8</v>
      </c>
      <c r="G15" s="9" t="s">
        <v>23</v>
      </c>
      <c r="H15" s="9" t="s">
        <v>21</v>
      </c>
      <c r="I15" s="9" t="s">
        <v>66</v>
      </c>
      <c r="J15" s="16" t="s">
        <v>22</v>
      </c>
    </row>
    <row r="16" spans="1:10" s="7" customFormat="1" x14ac:dyDescent="0.25">
      <c r="A16" s="14">
        <v>46031</v>
      </c>
      <c r="B16" s="9" t="str">
        <f t="shared" si="0"/>
        <v>Friday</v>
      </c>
      <c r="C16" s="14">
        <f>A16+10*7</f>
        <v>46101</v>
      </c>
      <c r="D16" s="15">
        <v>0.79166666666666663</v>
      </c>
      <c r="E16" s="10"/>
      <c r="F16" s="9" t="s">
        <v>8</v>
      </c>
      <c r="G16" s="9" t="s">
        <v>23</v>
      </c>
      <c r="H16" s="9" t="s">
        <v>21</v>
      </c>
      <c r="I16" s="9" t="s">
        <v>68</v>
      </c>
      <c r="J16" s="16" t="s">
        <v>22</v>
      </c>
    </row>
    <row r="17" spans="1:10" s="7" customFormat="1" x14ac:dyDescent="0.25">
      <c r="A17" s="14">
        <v>46032</v>
      </c>
      <c r="B17" s="9" t="str">
        <f t="shared" si="0"/>
        <v>Saturday</v>
      </c>
      <c r="C17" s="14">
        <f>A17+10*7</f>
        <v>46102</v>
      </c>
      <c r="D17" s="15">
        <v>0.54166666666666663</v>
      </c>
      <c r="E17" s="10"/>
      <c r="F17" s="9" t="s">
        <v>8</v>
      </c>
      <c r="G17" s="9" t="s">
        <v>25</v>
      </c>
      <c r="H17" s="9" t="s">
        <v>21</v>
      </c>
      <c r="I17" s="9" t="s">
        <v>73</v>
      </c>
      <c r="J17" s="16" t="s">
        <v>119</v>
      </c>
    </row>
    <row r="18" spans="1:10" s="7" customFormat="1" x14ac:dyDescent="0.25">
      <c r="A18" s="8">
        <v>46130</v>
      </c>
      <c r="B18" s="11" t="str">
        <f t="shared" si="0"/>
        <v>Saturday</v>
      </c>
      <c r="C18" s="8">
        <f>A18</f>
        <v>46130</v>
      </c>
      <c r="D18" s="10">
        <v>0.70833333333333337</v>
      </c>
      <c r="E18" s="10">
        <v>0.91666666666666663</v>
      </c>
      <c r="F18" s="12" t="s">
        <v>33</v>
      </c>
      <c r="G18" s="11" t="s">
        <v>34</v>
      </c>
      <c r="H18" s="9" t="s">
        <v>21</v>
      </c>
      <c r="I18" s="18"/>
      <c r="J18" s="12" t="s">
        <v>85</v>
      </c>
    </row>
    <row r="19" spans="1:10" s="7" customFormat="1" x14ac:dyDescent="0.25">
      <c r="A19" s="14">
        <v>46131</v>
      </c>
      <c r="B19" s="9" t="str">
        <f t="shared" si="0"/>
        <v>Sunday</v>
      </c>
      <c r="C19" s="8">
        <v>46201</v>
      </c>
      <c r="D19" s="15">
        <v>0.5625</v>
      </c>
      <c r="E19" s="10">
        <v>0.66666666666666663</v>
      </c>
      <c r="F19" s="9" t="s">
        <v>30</v>
      </c>
      <c r="G19" s="11" t="s">
        <v>31</v>
      </c>
      <c r="H19" s="9" t="s">
        <v>14</v>
      </c>
      <c r="I19" s="9"/>
      <c r="J19" s="16" t="s">
        <v>32</v>
      </c>
    </row>
    <row r="20" spans="1:10" s="7" customFormat="1" x14ac:dyDescent="0.25">
      <c r="A20" s="8">
        <v>46147</v>
      </c>
      <c r="B20" s="11" t="str">
        <f t="shared" si="0"/>
        <v>Tuesday</v>
      </c>
      <c r="C20" s="8">
        <f>A20+5*7</f>
        <v>46182</v>
      </c>
      <c r="D20" s="10">
        <v>0.70833333333333337</v>
      </c>
      <c r="E20" s="10"/>
      <c r="F20" s="11" t="s">
        <v>30</v>
      </c>
      <c r="G20" s="11" t="s">
        <v>106</v>
      </c>
      <c r="H20" s="11" t="s">
        <v>39</v>
      </c>
      <c r="I20" s="11" t="s">
        <v>94</v>
      </c>
      <c r="J20" s="12" t="s">
        <v>63</v>
      </c>
    </row>
    <row r="21" spans="1:10" s="7" customFormat="1" x14ac:dyDescent="0.25">
      <c r="A21" s="8">
        <v>46147</v>
      </c>
      <c r="B21" s="28" t="str">
        <f t="shared" si="0"/>
        <v>Tuesday</v>
      </c>
      <c r="C21" s="8">
        <f>A21+11*7</f>
        <v>46224</v>
      </c>
      <c r="D21" s="29">
        <v>0.375</v>
      </c>
      <c r="E21" s="10">
        <v>0.45833333333333331</v>
      </c>
      <c r="F21" s="28" t="s">
        <v>30</v>
      </c>
      <c r="G21" s="28" t="s">
        <v>41</v>
      </c>
      <c r="H21" s="28" t="s">
        <v>39</v>
      </c>
      <c r="I21" s="28" t="s">
        <v>81</v>
      </c>
      <c r="J21" s="30" t="s">
        <v>22</v>
      </c>
    </row>
    <row r="22" spans="1:10" s="7" customFormat="1" x14ac:dyDescent="0.25">
      <c r="A22" s="8">
        <v>46147</v>
      </c>
      <c r="B22" s="11" t="str">
        <f t="shared" si="0"/>
        <v>Tuesday</v>
      </c>
      <c r="C22" s="8">
        <f>A22+11*7</f>
        <v>46224</v>
      </c>
      <c r="D22" s="10">
        <v>0.66666666666666663</v>
      </c>
      <c r="E22" s="10">
        <v>0.79166666666666663</v>
      </c>
      <c r="F22" s="11" t="s">
        <v>30</v>
      </c>
      <c r="G22" s="11" t="s">
        <v>41</v>
      </c>
      <c r="H22" s="11" t="s">
        <v>39</v>
      </c>
      <c r="I22" s="11" t="s">
        <v>93</v>
      </c>
      <c r="J22" s="12" t="s">
        <v>22</v>
      </c>
    </row>
    <row r="23" spans="1:10" s="7" customFormat="1" x14ac:dyDescent="0.25">
      <c r="A23" s="8">
        <v>46148</v>
      </c>
      <c r="B23" s="11" t="str">
        <f t="shared" si="0"/>
        <v>Wednesday</v>
      </c>
      <c r="C23" s="8">
        <f>A23+11*7</f>
        <v>46225</v>
      </c>
      <c r="D23" s="10">
        <v>0.75</v>
      </c>
      <c r="E23" s="10"/>
      <c r="F23" s="11" t="s">
        <v>30</v>
      </c>
      <c r="G23" s="11" t="s">
        <v>38</v>
      </c>
      <c r="H23" s="11" t="s">
        <v>39</v>
      </c>
      <c r="I23" s="11" t="s">
        <v>95</v>
      </c>
      <c r="J23" s="12" t="s">
        <v>22</v>
      </c>
    </row>
    <row r="24" spans="1:10" s="7" customFormat="1" x14ac:dyDescent="0.25">
      <c r="A24" s="8">
        <v>46149</v>
      </c>
      <c r="B24" s="11" t="str">
        <f t="shared" si="0"/>
        <v>Thursday</v>
      </c>
      <c r="C24" s="8">
        <f>A24+11*7</f>
        <v>46226</v>
      </c>
      <c r="D24" s="10">
        <v>0.375</v>
      </c>
      <c r="E24" s="10">
        <v>0.95833333333333337</v>
      </c>
      <c r="F24" s="11" t="s">
        <v>30</v>
      </c>
      <c r="G24" s="11" t="s">
        <v>40</v>
      </c>
      <c r="H24" s="11" t="s">
        <v>39</v>
      </c>
      <c r="I24" s="11" t="s">
        <v>74</v>
      </c>
      <c r="J24" s="12" t="s">
        <v>22</v>
      </c>
    </row>
    <row r="25" spans="1:10" s="7" customFormat="1" x14ac:dyDescent="0.25">
      <c r="A25" s="8">
        <v>46149</v>
      </c>
      <c r="B25" s="11" t="str">
        <f t="shared" si="0"/>
        <v>Thursday</v>
      </c>
      <c r="C25" s="8">
        <f>A25+11*7</f>
        <v>46226</v>
      </c>
      <c r="D25" s="10">
        <v>0.66666666666666663</v>
      </c>
      <c r="E25" s="10">
        <v>0.79166666666666663</v>
      </c>
      <c r="F25" s="11" t="s">
        <v>30</v>
      </c>
      <c r="G25" s="11" t="s">
        <v>40</v>
      </c>
      <c r="H25" s="11" t="s">
        <v>39</v>
      </c>
      <c r="I25" s="11" t="s">
        <v>74</v>
      </c>
      <c r="J25" s="12" t="s">
        <v>22</v>
      </c>
    </row>
    <row r="26" spans="1:10" s="7" customFormat="1" x14ac:dyDescent="0.25">
      <c r="A26" s="8">
        <v>46231</v>
      </c>
      <c r="B26" s="11" t="str">
        <f t="shared" si="0"/>
        <v>Tuesday</v>
      </c>
      <c r="C26" s="8">
        <f>A26+7*7</f>
        <v>46280</v>
      </c>
      <c r="D26" s="10">
        <v>0.66666666666666663</v>
      </c>
      <c r="E26" s="10"/>
      <c r="F26" s="11" t="s">
        <v>30</v>
      </c>
      <c r="G26" s="11" t="s">
        <v>44</v>
      </c>
      <c r="H26" s="11" t="s">
        <v>44</v>
      </c>
      <c r="I26" s="11"/>
      <c r="J26" s="12" t="s">
        <v>45</v>
      </c>
    </row>
    <row r="27" spans="1:10" s="7" customFormat="1" x14ac:dyDescent="0.25">
      <c r="A27" s="8">
        <v>46232</v>
      </c>
      <c r="B27" s="11" t="str">
        <f t="shared" si="0"/>
        <v>Wednesday</v>
      </c>
      <c r="C27" s="8">
        <f>A27+7*7</f>
        <v>46281</v>
      </c>
      <c r="D27" s="10">
        <v>0.375</v>
      </c>
      <c r="E27" s="10"/>
      <c r="F27" s="11" t="s">
        <v>30</v>
      </c>
      <c r="G27" s="11" t="s">
        <v>44</v>
      </c>
      <c r="H27" s="11" t="s">
        <v>44</v>
      </c>
      <c r="I27" s="11"/>
      <c r="J27" s="12" t="s">
        <v>45</v>
      </c>
    </row>
    <row r="28" spans="1:10" s="7" customFormat="1" x14ac:dyDescent="0.25">
      <c r="A28" s="8">
        <v>46233</v>
      </c>
      <c r="B28" s="11" t="str">
        <f t="shared" si="0"/>
        <v>Thursday</v>
      </c>
      <c r="C28" s="8">
        <f>A28+7*7</f>
        <v>46282</v>
      </c>
      <c r="D28" s="10">
        <v>0.66666666666666663</v>
      </c>
      <c r="E28" s="10"/>
      <c r="F28" s="11" t="s">
        <v>30</v>
      </c>
      <c r="G28" s="11" t="s">
        <v>44</v>
      </c>
      <c r="H28" s="11" t="s">
        <v>44</v>
      </c>
      <c r="I28" s="11"/>
      <c r="J28" s="12" t="s">
        <v>45</v>
      </c>
    </row>
    <row r="29" spans="1:10" s="7" customFormat="1" x14ac:dyDescent="0.25">
      <c r="A29" s="14">
        <v>46236</v>
      </c>
      <c r="B29" s="9" t="str">
        <f t="shared" si="0"/>
        <v>Sunday</v>
      </c>
      <c r="C29" s="14">
        <v>46138</v>
      </c>
      <c r="D29" s="15">
        <v>0.5625</v>
      </c>
      <c r="E29" s="10">
        <v>0.66666666666666663</v>
      </c>
      <c r="F29" s="9" t="s">
        <v>8</v>
      </c>
      <c r="G29" s="11" t="s">
        <v>13</v>
      </c>
      <c r="H29" s="9" t="s">
        <v>14</v>
      </c>
      <c r="I29" s="9"/>
      <c r="J29" s="16"/>
    </row>
    <row r="30" spans="1:10" s="7" customFormat="1" x14ac:dyDescent="0.25">
      <c r="A30" s="8">
        <v>46246</v>
      </c>
      <c r="B30" s="11" t="str">
        <f t="shared" si="0"/>
        <v>Wednesday</v>
      </c>
      <c r="C30" s="8">
        <f>A30+1</f>
        <v>46247</v>
      </c>
      <c r="D30" s="10">
        <v>0.72916666666666663</v>
      </c>
      <c r="E30" s="10"/>
      <c r="F30" s="12" t="s">
        <v>33</v>
      </c>
      <c r="G30" s="11" t="s">
        <v>46</v>
      </c>
      <c r="H30" s="11" t="s">
        <v>39</v>
      </c>
      <c r="I30" s="11"/>
      <c r="J30" s="12"/>
    </row>
    <row r="31" spans="1:10" s="7" customFormat="1" x14ac:dyDescent="0.25">
      <c r="A31" s="8">
        <v>46280</v>
      </c>
      <c r="B31" s="11" t="str">
        <f t="shared" si="0"/>
        <v>Tuesday</v>
      </c>
      <c r="C31" s="8">
        <f>A31</f>
        <v>46280</v>
      </c>
      <c r="D31" s="10">
        <v>0.72916666666666663</v>
      </c>
      <c r="E31" s="10"/>
      <c r="F31" s="12" t="s">
        <v>33</v>
      </c>
      <c r="G31" s="11" t="s">
        <v>48</v>
      </c>
      <c r="H31" s="11" t="s">
        <v>44</v>
      </c>
      <c r="I31" s="21"/>
      <c r="J31" s="12"/>
    </row>
    <row r="32" spans="1:10" s="7" customFormat="1" x14ac:dyDescent="0.25">
      <c r="A32" s="8">
        <v>46281</v>
      </c>
      <c r="B32" s="11" t="str">
        <f t="shared" si="0"/>
        <v>Wednesday</v>
      </c>
      <c r="C32" s="8">
        <f>A32</f>
        <v>46281</v>
      </c>
      <c r="D32" s="10">
        <v>0.72916666666666663</v>
      </c>
      <c r="E32" s="10"/>
      <c r="F32" s="12" t="s">
        <v>33</v>
      </c>
      <c r="G32" s="11" t="s">
        <v>48</v>
      </c>
      <c r="H32" s="11" t="s">
        <v>44</v>
      </c>
      <c r="I32" s="21"/>
      <c r="J32" s="12"/>
    </row>
    <row r="33" spans="1:10" s="7" customFormat="1" x14ac:dyDescent="0.25">
      <c r="A33" s="8">
        <v>46282</v>
      </c>
      <c r="B33" s="11" t="str">
        <f t="shared" si="0"/>
        <v>Thursday</v>
      </c>
      <c r="C33" s="8">
        <f>A33</f>
        <v>46282</v>
      </c>
      <c r="D33" s="10">
        <v>0.47916666666666669</v>
      </c>
      <c r="E33" s="10"/>
      <c r="F33" s="12" t="s">
        <v>33</v>
      </c>
      <c r="G33" s="11" t="s">
        <v>48</v>
      </c>
      <c r="H33" s="11" t="s">
        <v>44</v>
      </c>
      <c r="I33" s="21"/>
      <c r="J33" s="12"/>
    </row>
    <row r="34" spans="1:10" s="7" customFormat="1" x14ac:dyDescent="0.25">
      <c r="A34" s="8">
        <v>46289</v>
      </c>
      <c r="B34" s="9" t="str">
        <f t="shared" si="0"/>
        <v>Thursday</v>
      </c>
      <c r="C34" s="14">
        <f>A34+10*7</f>
        <v>46359</v>
      </c>
      <c r="D34" s="15">
        <v>0.77083333333333337</v>
      </c>
      <c r="E34" s="10">
        <v>0.85416666666666663</v>
      </c>
      <c r="F34" s="9" t="s">
        <v>8</v>
      </c>
      <c r="G34" s="9" t="s">
        <v>12</v>
      </c>
      <c r="H34" s="9" t="s">
        <v>10</v>
      </c>
      <c r="I34" s="9" t="s">
        <v>71</v>
      </c>
      <c r="J34" s="16" t="s">
        <v>49</v>
      </c>
    </row>
    <row r="35" spans="1:10" s="7" customFormat="1" x14ac:dyDescent="0.25">
      <c r="A35" s="14">
        <v>46294</v>
      </c>
      <c r="B35" s="9" t="str">
        <f t="shared" si="0"/>
        <v>Tuesday</v>
      </c>
      <c r="C35" s="14">
        <f>A35+9*7</f>
        <v>46357</v>
      </c>
      <c r="D35" s="15">
        <v>0.79166666666666663</v>
      </c>
      <c r="E35" s="10">
        <v>0.875</v>
      </c>
      <c r="F35" s="9" t="s">
        <v>8</v>
      </c>
      <c r="G35" s="9" t="s">
        <v>9</v>
      </c>
      <c r="H35" s="9" t="s">
        <v>10</v>
      </c>
      <c r="I35" s="18"/>
      <c r="J35" s="16" t="s">
        <v>11</v>
      </c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2"/>
  <sheetViews>
    <sheetView zoomScale="90" zoomScaleNormal="90" workbookViewId="0">
      <selection sqref="A1:J1"/>
    </sheetView>
  </sheetViews>
  <sheetFormatPr defaultRowHeight="21" customHeight="1" x14ac:dyDescent="0.25"/>
  <cols>
    <col min="1" max="1" width="19" bestFit="1" customWidth="1"/>
    <col min="2" max="2" width="15.5703125" bestFit="1" customWidth="1"/>
    <col min="3" max="3" width="16.7109375" bestFit="1" customWidth="1"/>
    <col min="4" max="4" width="19.28515625" bestFit="1" customWidth="1"/>
    <col min="5" max="5" width="17.85546875" bestFit="1" customWidth="1"/>
    <col min="6" max="6" width="21.85546875" bestFit="1" customWidth="1"/>
    <col min="7" max="7" width="44" bestFit="1" customWidth="1"/>
    <col min="8" max="8" width="24" bestFit="1" customWidth="1"/>
    <col min="9" max="9" width="45.85546875" bestFit="1" customWidth="1"/>
    <col min="10" max="10" width="46.85546875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14">
        <v>46033</v>
      </c>
      <c r="B3" s="9" t="str">
        <f t="shared" ref="B3:B12" si="0">TEXT(A3,"DDDD")</f>
        <v>Sunday</v>
      </c>
      <c r="C3" s="8">
        <f t="shared" ref="C3:C12" si="1">A3</f>
        <v>46033</v>
      </c>
      <c r="D3" s="15">
        <v>0.375</v>
      </c>
      <c r="E3" s="10">
        <v>0.58333333333333337</v>
      </c>
      <c r="F3" s="9" t="s">
        <v>8</v>
      </c>
      <c r="G3" s="12" t="s">
        <v>84</v>
      </c>
      <c r="H3" s="11" t="s">
        <v>29</v>
      </c>
      <c r="I3" s="9"/>
      <c r="J3" s="16"/>
    </row>
    <row r="4" spans="1:10" s="7" customFormat="1" x14ac:dyDescent="0.25">
      <c r="A4" s="8">
        <v>46061</v>
      </c>
      <c r="B4" s="11" t="str">
        <f t="shared" si="0"/>
        <v>Sunday</v>
      </c>
      <c r="C4" s="8">
        <f t="shared" si="1"/>
        <v>46061</v>
      </c>
      <c r="D4" s="10">
        <v>0.375</v>
      </c>
      <c r="E4" s="10">
        <v>0.58333333333333337</v>
      </c>
      <c r="F4" s="11" t="s">
        <v>8</v>
      </c>
      <c r="G4" s="12" t="s">
        <v>84</v>
      </c>
      <c r="H4" s="11" t="s">
        <v>29</v>
      </c>
      <c r="I4" s="11"/>
      <c r="J4" s="16"/>
    </row>
    <row r="5" spans="1:10" s="7" customFormat="1" x14ac:dyDescent="0.25">
      <c r="A5" s="8">
        <v>46089</v>
      </c>
      <c r="B5" s="11" t="str">
        <f t="shared" si="0"/>
        <v>Sunday</v>
      </c>
      <c r="C5" s="8">
        <f t="shared" si="1"/>
        <v>46089</v>
      </c>
      <c r="D5" s="10">
        <v>0.375</v>
      </c>
      <c r="E5" s="10">
        <v>0.58333333333333337</v>
      </c>
      <c r="F5" s="11" t="s">
        <v>8</v>
      </c>
      <c r="G5" s="12" t="s">
        <v>103</v>
      </c>
      <c r="H5" s="11" t="s">
        <v>29</v>
      </c>
      <c r="I5" s="11"/>
      <c r="J5" s="27" t="s">
        <v>120</v>
      </c>
    </row>
    <row r="6" spans="1:10" s="7" customFormat="1" x14ac:dyDescent="0.25">
      <c r="A6" s="8">
        <v>46185</v>
      </c>
      <c r="B6" s="11" t="str">
        <f t="shared" si="0"/>
        <v>Friday</v>
      </c>
      <c r="C6" s="8">
        <f t="shared" si="1"/>
        <v>46185</v>
      </c>
      <c r="D6" s="31">
        <v>0.625</v>
      </c>
      <c r="E6" s="10">
        <v>0.83333333333333337</v>
      </c>
      <c r="F6" s="11" t="s">
        <v>30</v>
      </c>
      <c r="G6" s="11" t="s">
        <v>42</v>
      </c>
      <c r="H6" s="11" t="s">
        <v>35</v>
      </c>
      <c r="I6" s="11" t="s">
        <v>77</v>
      </c>
      <c r="J6" s="12"/>
    </row>
    <row r="7" spans="1:10" s="7" customFormat="1" x14ac:dyDescent="0.25">
      <c r="A7" s="8">
        <v>46186</v>
      </c>
      <c r="B7" s="11" t="str">
        <f t="shared" si="0"/>
        <v>Saturday</v>
      </c>
      <c r="C7" s="8">
        <f t="shared" si="1"/>
        <v>46186</v>
      </c>
      <c r="D7" s="10">
        <v>0.375</v>
      </c>
      <c r="E7" s="10">
        <v>0.66666666666666663</v>
      </c>
      <c r="F7" s="11" t="s">
        <v>30</v>
      </c>
      <c r="G7" s="11" t="s">
        <v>42</v>
      </c>
      <c r="H7" s="11" t="s">
        <v>35</v>
      </c>
      <c r="I7" s="11" t="s">
        <v>77</v>
      </c>
      <c r="J7" s="12"/>
    </row>
    <row r="8" spans="1:10" s="7" customFormat="1" x14ac:dyDescent="0.25">
      <c r="A8" s="8">
        <v>46186</v>
      </c>
      <c r="B8" s="11" t="str">
        <f t="shared" si="0"/>
        <v>Saturday</v>
      </c>
      <c r="C8" s="8">
        <f t="shared" si="1"/>
        <v>46186</v>
      </c>
      <c r="D8" s="10">
        <v>0.91666666666666663</v>
      </c>
      <c r="E8" s="10"/>
      <c r="F8" s="11" t="s">
        <v>30</v>
      </c>
      <c r="G8" s="11" t="s">
        <v>113</v>
      </c>
      <c r="H8" s="11" t="s">
        <v>35</v>
      </c>
      <c r="I8" s="21"/>
      <c r="J8" s="12"/>
    </row>
    <row r="9" spans="1:10" s="7" customFormat="1" x14ac:dyDescent="0.25">
      <c r="A9" s="8">
        <v>46187</v>
      </c>
      <c r="B9" s="11" t="str">
        <f t="shared" si="0"/>
        <v>Sunday</v>
      </c>
      <c r="C9" s="8">
        <f t="shared" si="1"/>
        <v>46187</v>
      </c>
      <c r="D9" s="10">
        <v>0.375</v>
      </c>
      <c r="E9" s="10">
        <v>0.58333333333333337</v>
      </c>
      <c r="F9" s="11" t="s">
        <v>30</v>
      </c>
      <c r="G9" s="11" t="s">
        <v>64</v>
      </c>
      <c r="H9" s="11" t="s">
        <v>35</v>
      </c>
      <c r="I9" s="21"/>
      <c r="J9" s="12"/>
    </row>
    <row r="10" spans="1:10" s="7" customFormat="1" x14ac:dyDescent="0.25">
      <c r="A10" s="8">
        <v>46249</v>
      </c>
      <c r="B10" s="11" t="str">
        <f t="shared" si="0"/>
        <v>Saturday</v>
      </c>
      <c r="C10" s="8">
        <f t="shared" si="1"/>
        <v>46249</v>
      </c>
      <c r="D10" s="10">
        <v>0.375</v>
      </c>
      <c r="E10" s="10">
        <v>0.58333333333333337</v>
      </c>
      <c r="F10" s="12" t="s">
        <v>30</v>
      </c>
      <c r="G10" s="11" t="s">
        <v>47</v>
      </c>
      <c r="H10" s="11" t="s">
        <v>35</v>
      </c>
      <c r="I10" s="21"/>
      <c r="J10" s="12"/>
    </row>
    <row r="11" spans="1:10" s="7" customFormat="1" x14ac:dyDescent="0.25">
      <c r="A11" s="8">
        <v>46250</v>
      </c>
      <c r="B11" s="11" t="str">
        <f t="shared" si="0"/>
        <v>Sunday</v>
      </c>
      <c r="C11" s="8">
        <f t="shared" si="1"/>
        <v>46250</v>
      </c>
      <c r="D11" s="10">
        <v>0.375</v>
      </c>
      <c r="E11" s="10">
        <v>0.58333333333333337</v>
      </c>
      <c r="F11" s="12" t="s">
        <v>30</v>
      </c>
      <c r="G11" s="11" t="s">
        <v>47</v>
      </c>
      <c r="H11" s="11" t="s">
        <v>35</v>
      </c>
      <c r="I11" s="21"/>
      <c r="J11" s="12"/>
    </row>
    <row r="12" spans="1:10" s="7" customFormat="1" x14ac:dyDescent="0.25">
      <c r="A12" s="8">
        <v>46278</v>
      </c>
      <c r="B12" s="11" t="str">
        <f t="shared" si="0"/>
        <v>Sunday</v>
      </c>
      <c r="C12" s="8">
        <f t="shared" si="1"/>
        <v>46278</v>
      </c>
      <c r="D12" s="10">
        <v>0.375</v>
      </c>
      <c r="E12" s="10">
        <v>0.58333333333333337</v>
      </c>
      <c r="F12" s="11" t="s">
        <v>30</v>
      </c>
      <c r="G12" s="11" t="s">
        <v>84</v>
      </c>
      <c r="H12" s="11" t="s">
        <v>35</v>
      </c>
      <c r="I12" s="21"/>
      <c r="J12" s="12" t="s">
        <v>61</v>
      </c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4"/>
  <sheetViews>
    <sheetView zoomScale="90" zoomScaleNormal="90" workbookViewId="0">
      <selection activeCell="A11" sqref="A11"/>
    </sheetView>
  </sheetViews>
  <sheetFormatPr defaultColWidth="14.140625" defaultRowHeight="21" customHeight="1" x14ac:dyDescent="0.25"/>
  <cols>
    <col min="1" max="1" width="19" bestFit="1" customWidth="1"/>
    <col min="2" max="2" width="15.5703125" bestFit="1" customWidth="1"/>
    <col min="3" max="3" width="16.7109375" bestFit="1" customWidth="1"/>
    <col min="4" max="4" width="19.28515625" bestFit="1" customWidth="1"/>
    <col min="5" max="5" width="17.85546875" bestFit="1" customWidth="1"/>
    <col min="6" max="6" width="21.85546875" bestFit="1" customWidth="1"/>
    <col min="7" max="7" width="44" bestFit="1" customWidth="1"/>
    <col min="8" max="8" width="24" bestFit="1" customWidth="1"/>
    <col min="9" max="9" width="45.85546875" bestFit="1" customWidth="1"/>
    <col min="10" max="10" width="47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14">
        <v>45931</v>
      </c>
      <c r="B3" s="9" t="str">
        <f t="shared" ref="B3:B14" si="0">TEXT(A3,"DDDD")</f>
        <v>Wednesday</v>
      </c>
      <c r="C3" s="14">
        <f>A3+9*7</f>
        <v>45994</v>
      </c>
      <c r="D3" s="15">
        <v>0.6875</v>
      </c>
      <c r="E3" s="10">
        <v>0.75</v>
      </c>
      <c r="F3" s="9" t="s">
        <v>8</v>
      </c>
      <c r="G3" s="9" t="s">
        <v>15</v>
      </c>
      <c r="H3" s="9" t="s">
        <v>105</v>
      </c>
      <c r="I3" s="9" t="s">
        <v>70</v>
      </c>
      <c r="J3" s="16" t="s">
        <v>11</v>
      </c>
    </row>
    <row r="4" spans="1:10" s="7" customFormat="1" x14ac:dyDescent="0.25">
      <c r="A4" s="14">
        <v>45931</v>
      </c>
      <c r="B4" s="9" t="str">
        <f t="shared" si="0"/>
        <v>Wednesday</v>
      </c>
      <c r="C4" s="14">
        <f>A4+9*7</f>
        <v>45994</v>
      </c>
      <c r="D4" s="15">
        <v>0.77083333333333337</v>
      </c>
      <c r="E4" s="10">
        <v>0.83333333333333337</v>
      </c>
      <c r="F4" s="9" t="s">
        <v>8</v>
      </c>
      <c r="G4" s="9" t="s">
        <v>15</v>
      </c>
      <c r="H4" s="9" t="s">
        <v>105</v>
      </c>
      <c r="I4" s="9" t="s">
        <v>70</v>
      </c>
      <c r="J4" s="16" t="s">
        <v>11</v>
      </c>
    </row>
    <row r="5" spans="1:10" s="7" customFormat="1" x14ac:dyDescent="0.25">
      <c r="A5" s="14">
        <v>46032</v>
      </c>
      <c r="B5" s="9" t="str">
        <f t="shared" si="0"/>
        <v>Saturday</v>
      </c>
      <c r="C5" s="14">
        <f>A5+10*7</f>
        <v>46102</v>
      </c>
      <c r="D5" s="15">
        <v>0.33333333333333331</v>
      </c>
      <c r="E5" s="10">
        <v>0.39583333333333331</v>
      </c>
      <c r="F5" s="9" t="s">
        <v>8</v>
      </c>
      <c r="G5" s="9" t="s">
        <v>24</v>
      </c>
      <c r="H5" s="9" t="s">
        <v>105</v>
      </c>
      <c r="I5" s="9" t="s">
        <v>69</v>
      </c>
      <c r="J5" s="16" t="s">
        <v>119</v>
      </c>
    </row>
    <row r="6" spans="1:10" s="7" customFormat="1" x14ac:dyDescent="0.25">
      <c r="A6" s="14">
        <v>46032</v>
      </c>
      <c r="B6" s="9" t="str">
        <f t="shared" si="0"/>
        <v>Saturday</v>
      </c>
      <c r="C6" s="14">
        <f>A6+10*7</f>
        <v>46102</v>
      </c>
      <c r="D6" s="15">
        <v>0.41666666666666669</v>
      </c>
      <c r="E6" s="10">
        <v>0.47916666666666669</v>
      </c>
      <c r="F6" s="9" t="s">
        <v>8</v>
      </c>
      <c r="G6" s="9" t="s">
        <v>24</v>
      </c>
      <c r="H6" s="9" t="s">
        <v>105</v>
      </c>
      <c r="I6" s="9" t="s">
        <v>69</v>
      </c>
      <c r="J6" s="16" t="s">
        <v>119</v>
      </c>
    </row>
    <row r="7" spans="1:10" s="7" customFormat="1" x14ac:dyDescent="0.25">
      <c r="A7" s="8">
        <v>46043</v>
      </c>
      <c r="B7" s="11" t="str">
        <f t="shared" si="0"/>
        <v>Wednesday</v>
      </c>
      <c r="C7" s="14">
        <f>A7+9*7</f>
        <v>46106</v>
      </c>
      <c r="D7" s="10">
        <v>0.6875</v>
      </c>
      <c r="E7" s="10">
        <v>0.75</v>
      </c>
      <c r="F7" s="11" t="s">
        <v>8</v>
      </c>
      <c r="G7" s="11" t="s">
        <v>15</v>
      </c>
      <c r="H7" s="11" t="s">
        <v>105</v>
      </c>
      <c r="I7" s="11" t="s">
        <v>70</v>
      </c>
      <c r="J7" s="12" t="s">
        <v>11</v>
      </c>
    </row>
    <row r="8" spans="1:10" s="7" customFormat="1" x14ac:dyDescent="0.25">
      <c r="A8" s="8">
        <v>46043</v>
      </c>
      <c r="B8" s="11" t="str">
        <f t="shared" si="0"/>
        <v>Wednesday</v>
      </c>
      <c r="C8" s="14">
        <f>A8+9*7</f>
        <v>46106</v>
      </c>
      <c r="D8" s="10">
        <v>0.77083333333333337</v>
      </c>
      <c r="E8" s="10">
        <v>0.83333333333333337</v>
      </c>
      <c r="F8" s="11" t="s">
        <v>8</v>
      </c>
      <c r="G8" s="11" t="s">
        <v>15</v>
      </c>
      <c r="H8" s="11" t="s">
        <v>105</v>
      </c>
      <c r="I8" s="11" t="s">
        <v>70</v>
      </c>
      <c r="J8" s="12" t="s">
        <v>11</v>
      </c>
    </row>
    <row r="9" spans="1:10" s="7" customFormat="1" x14ac:dyDescent="0.25">
      <c r="A9" s="8">
        <v>46102</v>
      </c>
      <c r="B9" s="11" t="str">
        <f t="shared" si="0"/>
        <v>Saturday</v>
      </c>
      <c r="C9" s="8">
        <f>A9</f>
        <v>46102</v>
      </c>
      <c r="D9" s="10">
        <v>0.41666666666666669</v>
      </c>
      <c r="E9" s="10">
        <v>0.5</v>
      </c>
      <c r="F9" s="11" t="s">
        <v>8</v>
      </c>
      <c r="G9" s="11" t="s">
        <v>124</v>
      </c>
      <c r="H9" s="11" t="s">
        <v>105</v>
      </c>
      <c r="I9" s="11" t="s">
        <v>69</v>
      </c>
      <c r="J9" s="12" t="s">
        <v>122</v>
      </c>
    </row>
    <row r="10" spans="1:10" s="7" customFormat="1" x14ac:dyDescent="0.25">
      <c r="A10" s="14">
        <v>46133</v>
      </c>
      <c r="B10" s="9" t="str">
        <f t="shared" si="0"/>
        <v>Tuesday</v>
      </c>
      <c r="C10" s="8">
        <f>A10</f>
        <v>46133</v>
      </c>
      <c r="D10" s="15">
        <v>0.79166666666666663</v>
      </c>
      <c r="E10" s="10">
        <v>0.85416666666666663</v>
      </c>
      <c r="F10" s="9" t="s">
        <v>8</v>
      </c>
      <c r="G10" s="11" t="s">
        <v>121</v>
      </c>
      <c r="H10" s="11" t="s">
        <v>105</v>
      </c>
      <c r="I10" s="9" t="s">
        <v>67</v>
      </c>
      <c r="J10" s="16" t="s">
        <v>123</v>
      </c>
    </row>
    <row r="11" spans="1:10" s="7" customFormat="1" x14ac:dyDescent="0.25">
      <c r="A11" s="8">
        <v>46144</v>
      </c>
      <c r="B11" s="11" t="str">
        <f t="shared" si="0"/>
        <v>Saturday</v>
      </c>
      <c r="C11" s="8">
        <f>A11</f>
        <v>46144</v>
      </c>
      <c r="D11" s="10">
        <v>0.33333333333333331</v>
      </c>
      <c r="E11" s="10">
        <v>0.75</v>
      </c>
      <c r="F11" s="11" t="s">
        <v>8</v>
      </c>
      <c r="G11" s="11" t="s">
        <v>52</v>
      </c>
      <c r="H11" s="11" t="s">
        <v>105</v>
      </c>
      <c r="I11" s="11" t="s">
        <v>80</v>
      </c>
      <c r="J11" s="12"/>
    </row>
    <row r="12" spans="1:10" s="7" customFormat="1" x14ac:dyDescent="0.25">
      <c r="A12" s="8">
        <v>46172</v>
      </c>
      <c r="B12" s="11" t="str">
        <f t="shared" si="0"/>
        <v>Saturday</v>
      </c>
      <c r="C12" s="8">
        <f>A12</f>
        <v>46172</v>
      </c>
      <c r="D12" s="10">
        <v>0.33333333333333331</v>
      </c>
      <c r="E12" s="10">
        <v>0.75</v>
      </c>
      <c r="F12" s="11" t="s">
        <v>8</v>
      </c>
      <c r="G12" s="11" t="s">
        <v>53</v>
      </c>
      <c r="H12" s="11" t="s">
        <v>105</v>
      </c>
      <c r="I12" s="11" t="s">
        <v>69</v>
      </c>
      <c r="J12" s="12"/>
    </row>
    <row r="13" spans="1:10" s="7" customFormat="1" x14ac:dyDescent="0.25">
      <c r="A13" s="14">
        <v>46302</v>
      </c>
      <c r="B13" s="9" t="str">
        <f t="shared" si="0"/>
        <v>Wednesday</v>
      </c>
      <c r="C13" s="14">
        <f>A13+9*7</f>
        <v>46365</v>
      </c>
      <c r="D13" s="15">
        <v>0.6875</v>
      </c>
      <c r="E13" s="10">
        <v>0.75</v>
      </c>
      <c r="F13" s="9" t="s">
        <v>8</v>
      </c>
      <c r="G13" s="9" t="s">
        <v>15</v>
      </c>
      <c r="H13" s="9" t="s">
        <v>105</v>
      </c>
      <c r="I13" s="9" t="s">
        <v>70</v>
      </c>
      <c r="J13" s="16" t="s">
        <v>11</v>
      </c>
    </row>
    <row r="14" spans="1:10" s="7" customFormat="1" x14ac:dyDescent="0.25">
      <c r="A14" s="14">
        <v>46302</v>
      </c>
      <c r="B14" s="9" t="str">
        <f t="shared" si="0"/>
        <v>Wednesday</v>
      </c>
      <c r="C14" s="14">
        <f>A14+9*7</f>
        <v>46365</v>
      </c>
      <c r="D14" s="15">
        <v>0.77083333333333337</v>
      </c>
      <c r="E14" s="10">
        <v>0.83333333333333337</v>
      </c>
      <c r="F14" s="9" t="s">
        <v>8</v>
      </c>
      <c r="G14" s="9" t="s">
        <v>15</v>
      </c>
      <c r="H14" s="9" t="s">
        <v>105</v>
      </c>
      <c r="I14" s="9" t="s">
        <v>70</v>
      </c>
      <c r="J14" s="16" t="s">
        <v>11</v>
      </c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J38"/>
  <sheetViews>
    <sheetView zoomScale="90" zoomScaleNormal="90" workbookViewId="0">
      <pane ySplit="1" topLeftCell="A2" activePane="bottomLeft" state="frozen"/>
      <selection pane="bottomLeft" activeCell="E24" sqref="E24"/>
    </sheetView>
  </sheetViews>
  <sheetFormatPr defaultColWidth="47.140625" defaultRowHeight="21" customHeight="1" x14ac:dyDescent="0.25"/>
  <cols>
    <col min="1" max="1" width="16.42578125" bestFit="1" customWidth="1"/>
    <col min="2" max="2" width="17.5703125" bestFit="1" customWidth="1"/>
    <col min="3" max="3" width="16.42578125" customWidth="1"/>
    <col min="4" max="4" width="15.28515625" bestFit="1" customWidth="1"/>
    <col min="5" max="5" width="13.5703125" bestFit="1" customWidth="1"/>
    <col min="6" max="6" width="21.85546875" bestFit="1" customWidth="1"/>
    <col min="7" max="7" width="50.28515625" bestFit="1" customWidth="1"/>
    <col min="8" max="8" width="16.7109375" bestFit="1" customWidth="1"/>
    <col min="9" max="9" width="25.42578125" bestFit="1" customWidth="1"/>
    <col min="10" max="10" width="46.85546875" bestFit="1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8">
        <v>45913</v>
      </c>
      <c r="B3" s="9" t="str">
        <f t="shared" ref="B3:B38" si="0">TEXT(A3,"DDDD")</f>
        <v>Saturday</v>
      </c>
      <c r="C3" s="8">
        <f t="shared" ref="C3:C25" si="1">A3</f>
        <v>45913</v>
      </c>
      <c r="D3" s="10">
        <v>0.375</v>
      </c>
      <c r="E3" s="10">
        <v>0.58333333333333337</v>
      </c>
      <c r="F3" s="11" t="s">
        <v>30</v>
      </c>
      <c r="G3" s="11" t="s">
        <v>97</v>
      </c>
      <c r="H3" s="11" t="s">
        <v>18</v>
      </c>
      <c r="I3" s="11" t="s">
        <v>96</v>
      </c>
      <c r="J3" s="12" t="s">
        <v>102</v>
      </c>
    </row>
    <row r="4" spans="1:10" s="7" customFormat="1" x14ac:dyDescent="0.25">
      <c r="A4" s="8">
        <v>45997</v>
      </c>
      <c r="B4" s="11" t="str">
        <f t="shared" si="0"/>
        <v>Saturday</v>
      </c>
      <c r="C4" s="8">
        <f t="shared" si="1"/>
        <v>45997</v>
      </c>
      <c r="D4" s="10">
        <v>0.375</v>
      </c>
      <c r="E4" s="10"/>
      <c r="F4" s="11" t="s">
        <v>8</v>
      </c>
      <c r="G4" s="11" t="s">
        <v>83</v>
      </c>
      <c r="H4" s="11" t="s">
        <v>18</v>
      </c>
      <c r="I4" s="11" t="s">
        <v>101</v>
      </c>
      <c r="J4" s="12" t="s">
        <v>100</v>
      </c>
    </row>
    <row r="5" spans="1:10" s="7" customFormat="1" x14ac:dyDescent="0.25">
      <c r="A5" s="8">
        <v>45997</v>
      </c>
      <c r="B5" s="11" t="str">
        <f t="shared" si="0"/>
        <v>Saturday</v>
      </c>
      <c r="C5" s="8">
        <f t="shared" si="1"/>
        <v>45997</v>
      </c>
      <c r="D5" s="10">
        <v>0.5625</v>
      </c>
      <c r="E5" s="10"/>
      <c r="F5" s="11" t="s">
        <v>8</v>
      </c>
      <c r="G5" s="11" t="s">
        <v>83</v>
      </c>
      <c r="H5" s="11" t="s">
        <v>18</v>
      </c>
      <c r="I5" s="11" t="s">
        <v>101</v>
      </c>
      <c r="J5" s="12"/>
    </row>
    <row r="6" spans="1:10" s="7" customFormat="1" x14ac:dyDescent="0.25">
      <c r="A6" s="8">
        <v>45998</v>
      </c>
      <c r="B6" s="11" t="str">
        <f t="shared" si="0"/>
        <v>Sunday</v>
      </c>
      <c r="C6" s="8">
        <f t="shared" si="1"/>
        <v>45998</v>
      </c>
      <c r="D6" s="10">
        <v>0.375</v>
      </c>
      <c r="E6" s="10"/>
      <c r="F6" s="11" t="s">
        <v>8</v>
      </c>
      <c r="G6" s="11" t="s">
        <v>83</v>
      </c>
      <c r="H6" s="11" t="s">
        <v>18</v>
      </c>
      <c r="I6" s="11" t="s">
        <v>101</v>
      </c>
      <c r="J6" s="12"/>
    </row>
    <row r="7" spans="1:10" s="7" customFormat="1" x14ac:dyDescent="0.25">
      <c r="A7" s="8">
        <v>45998</v>
      </c>
      <c r="B7" s="11" t="str">
        <f t="shared" si="0"/>
        <v>Sunday</v>
      </c>
      <c r="C7" s="8">
        <f t="shared" si="1"/>
        <v>45998</v>
      </c>
      <c r="D7" s="10">
        <v>0.5625</v>
      </c>
      <c r="E7" s="10"/>
      <c r="F7" s="11" t="s">
        <v>8</v>
      </c>
      <c r="G7" s="11" t="s">
        <v>83</v>
      </c>
      <c r="H7" s="11" t="s">
        <v>18</v>
      </c>
      <c r="I7" s="11" t="s">
        <v>101</v>
      </c>
      <c r="J7" s="12"/>
    </row>
    <row r="8" spans="1:10" s="7" customFormat="1" x14ac:dyDescent="0.25">
      <c r="A8" s="8">
        <v>46020</v>
      </c>
      <c r="B8" s="11" t="str">
        <f t="shared" si="0"/>
        <v>Monday</v>
      </c>
      <c r="C8" s="8">
        <f t="shared" si="1"/>
        <v>46020</v>
      </c>
      <c r="D8" s="10">
        <v>0.75</v>
      </c>
      <c r="E8" s="10"/>
      <c r="F8" s="11" t="s">
        <v>8</v>
      </c>
      <c r="G8" s="11" t="s">
        <v>114</v>
      </c>
      <c r="H8" s="11" t="s">
        <v>18</v>
      </c>
      <c r="I8" s="11" t="s">
        <v>96</v>
      </c>
      <c r="J8" s="12"/>
    </row>
    <row r="9" spans="1:10" s="7" customFormat="1" x14ac:dyDescent="0.25">
      <c r="A9" s="8">
        <v>46024</v>
      </c>
      <c r="B9" s="11" t="str">
        <f t="shared" si="0"/>
        <v>Friday</v>
      </c>
      <c r="C9" s="8">
        <f t="shared" si="1"/>
        <v>46024</v>
      </c>
      <c r="D9" s="10">
        <v>0.70833333333333337</v>
      </c>
      <c r="E9" s="10"/>
      <c r="F9" s="11" t="s">
        <v>8</v>
      </c>
      <c r="G9" s="11" t="s">
        <v>58</v>
      </c>
      <c r="H9" s="11" t="s">
        <v>18</v>
      </c>
      <c r="I9" s="11"/>
      <c r="J9" s="12" t="s">
        <v>19</v>
      </c>
    </row>
    <row r="10" spans="1:10" s="7" customFormat="1" x14ac:dyDescent="0.25">
      <c r="A10" s="8">
        <v>46025</v>
      </c>
      <c r="B10" s="11" t="str">
        <f t="shared" si="0"/>
        <v>Saturday</v>
      </c>
      <c r="C10" s="8">
        <f t="shared" si="1"/>
        <v>46025</v>
      </c>
      <c r="D10" s="10">
        <v>0.375</v>
      </c>
      <c r="E10" s="10"/>
      <c r="F10" s="11" t="s">
        <v>8</v>
      </c>
      <c r="G10" s="11" t="s">
        <v>58</v>
      </c>
      <c r="H10" s="11" t="s">
        <v>18</v>
      </c>
      <c r="I10" s="11"/>
      <c r="J10" s="12" t="s">
        <v>19</v>
      </c>
    </row>
    <row r="11" spans="1:10" s="7" customFormat="1" x14ac:dyDescent="0.25">
      <c r="A11" s="8">
        <v>46025</v>
      </c>
      <c r="B11" s="11" t="str">
        <f t="shared" si="0"/>
        <v>Saturday</v>
      </c>
      <c r="C11" s="8">
        <f t="shared" si="1"/>
        <v>46025</v>
      </c>
      <c r="D11" s="10">
        <v>0.58333333333333337</v>
      </c>
      <c r="E11" s="10"/>
      <c r="F11" s="11" t="s">
        <v>8</v>
      </c>
      <c r="G11" s="11" t="s">
        <v>58</v>
      </c>
      <c r="H11" s="11" t="s">
        <v>18</v>
      </c>
      <c r="I11" s="11"/>
      <c r="J11" s="12" t="s">
        <v>19</v>
      </c>
    </row>
    <row r="12" spans="1:10" s="7" customFormat="1" x14ac:dyDescent="0.25">
      <c r="A12" s="8">
        <v>46026</v>
      </c>
      <c r="B12" s="11" t="str">
        <f t="shared" si="0"/>
        <v>Sunday</v>
      </c>
      <c r="C12" s="8">
        <f t="shared" si="1"/>
        <v>46026</v>
      </c>
      <c r="D12" s="10">
        <v>0.41666666666666669</v>
      </c>
      <c r="E12" s="10"/>
      <c r="F12" s="11" t="s">
        <v>8</v>
      </c>
      <c r="G12" s="11" t="s">
        <v>58</v>
      </c>
      <c r="H12" s="11" t="s">
        <v>18</v>
      </c>
      <c r="I12" s="11"/>
      <c r="J12" s="12" t="s">
        <v>19</v>
      </c>
    </row>
    <row r="13" spans="1:10" s="7" customFormat="1" x14ac:dyDescent="0.25">
      <c r="A13" s="8">
        <v>46060</v>
      </c>
      <c r="B13" s="11" t="str">
        <f t="shared" si="0"/>
        <v>Saturday</v>
      </c>
      <c r="C13" s="8">
        <f t="shared" si="1"/>
        <v>46060</v>
      </c>
      <c r="D13" s="10">
        <v>0.70833333333333337</v>
      </c>
      <c r="E13" s="10"/>
      <c r="F13" s="11" t="s">
        <v>8</v>
      </c>
      <c r="G13" s="11" t="s">
        <v>114</v>
      </c>
      <c r="H13" s="11" t="s">
        <v>18</v>
      </c>
      <c r="I13" s="11" t="s">
        <v>96</v>
      </c>
      <c r="J13" s="12"/>
    </row>
    <row r="14" spans="1:10" s="7" customFormat="1" x14ac:dyDescent="0.25">
      <c r="A14" s="8">
        <v>46060</v>
      </c>
      <c r="B14" s="11" t="str">
        <f t="shared" si="0"/>
        <v>Saturday</v>
      </c>
      <c r="C14" s="8">
        <f t="shared" si="1"/>
        <v>46060</v>
      </c>
      <c r="D14" s="10">
        <v>0.70833333333333337</v>
      </c>
      <c r="E14" s="10"/>
      <c r="F14" s="11" t="s">
        <v>8</v>
      </c>
      <c r="G14" s="11" t="s">
        <v>114</v>
      </c>
      <c r="H14" s="11" t="s">
        <v>18</v>
      </c>
      <c r="I14" s="11" t="s">
        <v>96</v>
      </c>
      <c r="J14" s="12"/>
    </row>
    <row r="15" spans="1:10" s="7" customFormat="1" x14ac:dyDescent="0.25">
      <c r="A15" s="8">
        <v>46074</v>
      </c>
      <c r="B15" s="11" t="str">
        <f t="shared" si="0"/>
        <v>Saturday</v>
      </c>
      <c r="C15" s="8">
        <f t="shared" si="1"/>
        <v>46074</v>
      </c>
      <c r="D15" s="10">
        <v>0.54166666666666663</v>
      </c>
      <c r="E15" s="10"/>
      <c r="F15" s="11" t="s">
        <v>8</v>
      </c>
      <c r="G15" s="11" t="s">
        <v>89</v>
      </c>
      <c r="H15" s="11" t="s">
        <v>18</v>
      </c>
      <c r="I15" s="19"/>
      <c r="J15" s="12"/>
    </row>
    <row r="16" spans="1:10" s="7" customFormat="1" x14ac:dyDescent="0.25">
      <c r="A16" s="8">
        <v>46074</v>
      </c>
      <c r="B16" s="11" t="str">
        <f t="shared" si="0"/>
        <v>Saturday</v>
      </c>
      <c r="C16" s="8">
        <f t="shared" si="1"/>
        <v>46074</v>
      </c>
      <c r="D16" s="10">
        <v>0.70833333333333337</v>
      </c>
      <c r="E16" s="10"/>
      <c r="F16" s="11" t="s">
        <v>8</v>
      </c>
      <c r="G16" s="11" t="s">
        <v>89</v>
      </c>
      <c r="H16" s="11" t="s">
        <v>18</v>
      </c>
      <c r="I16" s="19"/>
      <c r="J16" s="12"/>
    </row>
    <row r="17" spans="1:10" s="7" customFormat="1" x14ac:dyDescent="0.25">
      <c r="A17" s="8">
        <v>46075</v>
      </c>
      <c r="B17" s="11" t="str">
        <f t="shared" si="0"/>
        <v>Sunday</v>
      </c>
      <c r="C17" s="8">
        <f t="shared" si="1"/>
        <v>46075</v>
      </c>
      <c r="D17" s="10">
        <v>0.41666666666666669</v>
      </c>
      <c r="E17" s="10"/>
      <c r="F17" s="11" t="s">
        <v>8</v>
      </c>
      <c r="G17" s="11" t="s">
        <v>89</v>
      </c>
      <c r="H17" s="11" t="s">
        <v>18</v>
      </c>
      <c r="I17" s="19"/>
      <c r="J17" s="12"/>
    </row>
    <row r="18" spans="1:10" s="7" customFormat="1" x14ac:dyDescent="0.25">
      <c r="A18" s="8">
        <v>46075</v>
      </c>
      <c r="B18" s="11" t="str">
        <f t="shared" si="0"/>
        <v>Sunday</v>
      </c>
      <c r="C18" s="8">
        <f t="shared" si="1"/>
        <v>46075</v>
      </c>
      <c r="D18" s="10">
        <v>0.58333333333333337</v>
      </c>
      <c r="E18" s="10"/>
      <c r="F18" s="11" t="s">
        <v>8</v>
      </c>
      <c r="G18" s="11" t="s">
        <v>89</v>
      </c>
      <c r="H18" s="11" t="s">
        <v>18</v>
      </c>
      <c r="I18" s="19"/>
      <c r="J18" s="12"/>
    </row>
    <row r="19" spans="1:10" s="7" customFormat="1" x14ac:dyDescent="0.25">
      <c r="A19" s="8">
        <v>46102</v>
      </c>
      <c r="B19" s="11" t="str">
        <f t="shared" si="0"/>
        <v>Saturday</v>
      </c>
      <c r="C19" s="8">
        <f t="shared" si="1"/>
        <v>46102</v>
      </c>
      <c r="D19" s="10">
        <v>0.70833333333333337</v>
      </c>
      <c r="E19" s="10"/>
      <c r="F19" s="11" t="s">
        <v>8</v>
      </c>
      <c r="G19" s="11" t="s">
        <v>62</v>
      </c>
      <c r="H19" s="11" t="s">
        <v>18</v>
      </c>
      <c r="I19" s="21"/>
      <c r="J19" s="12"/>
    </row>
    <row r="20" spans="1:10" s="7" customFormat="1" x14ac:dyDescent="0.25">
      <c r="A20" s="8">
        <v>46103</v>
      </c>
      <c r="B20" s="11" t="str">
        <f t="shared" si="0"/>
        <v>Sunday</v>
      </c>
      <c r="C20" s="8">
        <f t="shared" si="1"/>
        <v>46103</v>
      </c>
      <c r="D20" s="10">
        <v>0.41666666666666669</v>
      </c>
      <c r="E20" s="10"/>
      <c r="F20" s="11" t="s">
        <v>8</v>
      </c>
      <c r="G20" s="11" t="s">
        <v>62</v>
      </c>
      <c r="H20" s="11" t="s">
        <v>18</v>
      </c>
      <c r="I20" s="21"/>
      <c r="J20" s="12"/>
    </row>
    <row r="21" spans="1:10" s="7" customFormat="1" x14ac:dyDescent="0.25">
      <c r="A21" s="8">
        <v>46109</v>
      </c>
      <c r="B21" s="11" t="str">
        <f t="shared" si="0"/>
        <v>Saturday</v>
      </c>
      <c r="C21" s="8">
        <f t="shared" si="1"/>
        <v>46109</v>
      </c>
      <c r="D21" s="10">
        <v>0.41666666666666669</v>
      </c>
      <c r="E21" s="10"/>
      <c r="F21" s="11" t="s">
        <v>8</v>
      </c>
      <c r="G21" s="11" t="s">
        <v>90</v>
      </c>
      <c r="H21" s="11" t="s">
        <v>18</v>
      </c>
      <c r="I21" s="11" t="s">
        <v>99</v>
      </c>
      <c r="J21" s="12" t="s">
        <v>116</v>
      </c>
    </row>
    <row r="22" spans="1:10" s="7" customFormat="1" x14ac:dyDescent="0.25">
      <c r="A22" s="8">
        <v>46109</v>
      </c>
      <c r="B22" s="11" t="str">
        <f t="shared" si="0"/>
        <v>Saturday</v>
      </c>
      <c r="C22" s="8">
        <f t="shared" si="1"/>
        <v>46109</v>
      </c>
      <c r="D22" s="10">
        <v>0.58333333333333337</v>
      </c>
      <c r="E22" s="10"/>
      <c r="F22" s="11" t="s">
        <v>8</v>
      </c>
      <c r="G22" s="11" t="s">
        <v>90</v>
      </c>
      <c r="H22" s="11" t="s">
        <v>18</v>
      </c>
      <c r="I22" s="11" t="s">
        <v>99</v>
      </c>
      <c r="J22" s="12"/>
    </row>
    <row r="23" spans="1:10" s="7" customFormat="1" x14ac:dyDescent="0.25">
      <c r="A23" s="8">
        <v>46110</v>
      </c>
      <c r="B23" s="11" t="str">
        <f t="shared" si="0"/>
        <v>Sunday</v>
      </c>
      <c r="C23" s="8">
        <f t="shared" si="1"/>
        <v>46110</v>
      </c>
      <c r="D23" s="10">
        <v>0.41666666666666669</v>
      </c>
      <c r="E23" s="10"/>
      <c r="F23" s="11" t="s">
        <v>8</v>
      </c>
      <c r="G23" s="11" t="s">
        <v>90</v>
      </c>
      <c r="H23" s="11" t="s">
        <v>18</v>
      </c>
      <c r="I23" s="11" t="s">
        <v>99</v>
      </c>
      <c r="J23" s="12"/>
    </row>
    <row r="24" spans="1:10" s="7" customFormat="1" x14ac:dyDescent="0.25">
      <c r="A24" s="8">
        <v>46110</v>
      </c>
      <c r="B24" s="11" t="str">
        <f t="shared" si="0"/>
        <v>Sunday</v>
      </c>
      <c r="C24" s="8">
        <f t="shared" si="1"/>
        <v>46110</v>
      </c>
      <c r="D24" s="10">
        <v>0.58333333333333337</v>
      </c>
      <c r="E24" s="10"/>
      <c r="F24" s="11" t="s">
        <v>8</v>
      </c>
      <c r="G24" s="11" t="s">
        <v>90</v>
      </c>
      <c r="H24" s="11" t="s">
        <v>18</v>
      </c>
      <c r="I24" s="11" t="s">
        <v>99</v>
      </c>
      <c r="J24" s="12"/>
    </row>
    <row r="25" spans="1:10" s="7" customFormat="1" x14ac:dyDescent="0.25">
      <c r="A25" s="8">
        <v>46137</v>
      </c>
      <c r="B25" s="11" t="str">
        <f t="shared" si="0"/>
        <v>Saturday</v>
      </c>
      <c r="C25" s="8">
        <f t="shared" si="1"/>
        <v>46137</v>
      </c>
      <c r="D25" s="10">
        <v>0.8125</v>
      </c>
      <c r="E25" s="10"/>
      <c r="F25" s="11" t="s">
        <v>30</v>
      </c>
      <c r="G25" s="11" t="s">
        <v>37</v>
      </c>
      <c r="H25" s="11" t="s">
        <v>18</v>
      </c>
      <c r="I25" s="11" t="s">
        <v>78</v>
      </c>
      <c r="J25" s="12"/>
    </row>
    <row r="26" spans="1:10" s="7" customFormat="1" x14ac:dyDescent="0.25">
      <c r="A26" s="8">
        <v>46157</v>
      </c>
      <c r="B26" s="11" t="str">
        <f t="shared" si="0"/>
        <v>Friday</v>
      </c>
      <c r="C26" s="8">
        <f>A26+2</f>
        <v>46159</v>
      </c>
      <c r="D26" s="10">
        <v>0.625</v>
      </c>
      <c r="E26" s="10">
        <v>0.83333333333333337</v>
      </c>
      <c r="F26" s="11" t="s">
        <v>30</v>
      </c>
      <c r="G26" s="11" t="s">
        <v>59</v>
      </c>
      <c r="H26" s="11" t="s">
        <v>18</v>
      </c>
      <c r="I26" s="11" t="s">
        <v>77</v>
      </c>
      <c r="J26" s="12" t="s">
        <v>111</v>
      </c>
    </row>
    <row r="27" spans="1:10" s="7" customFormat="1" x14ac:dyDescent="0.25">
      <c r="A27" s="8">
        <v>46158</v>
      </c>
      <c r="B27" s="11" t="str">
        <f t="shared" si="0"/>
        <v>Saturday</v>
      </c>
      <c r="C27" s="8">
        <f>A27+2</f>
        <v>46160</v>
      </c>
      <c r="D27" s="10">
        <v>0.375</v>
      </c>
      <c r="E27" s="10">
        <v>0.625</v>
      </c>
      <c r="F27" s="11" t="s">
        <v>30</v>
      </c>
      <c r="G27" s="11" t="s">
        <v>59</v>
      </c>
      <c r="H27" s="11" t="s">
        <v>18</v>
      </c>
      <c r="I27" s="11" t="s">
        <v>77</v>
      </c>
      <c r="J27" s="12" t="s">
        <v>91</v>
      </c>
    </row>
    <row r="28" spans="1:10" s="7" customFormat="1" x14ac:dyDescent="0.25">
      <c r="A28" s="8">
        <v>46159</v>
      </c>
      <c r="B28" s="11" t="str">
        <f t="shared" si="0"/>
        <v>Sunday</v>
      </c>
      <c r="C28" s="8">
        <f>A28+2</f>
        <v>46161</v>
      </c>
      <c r="D28" s="10">
        <v>0.375</v>
      </c>
      <c r="E28" s="10">
        <v>0.625</v>
      </c>
      <c r="F28" s="11" t="s">
        <v>30</v>
      </c>
      <c r="G28" s="11" t="s">
        <v>59</v>
      </c>
      <c r="H28" s="11" t="s">
        <v>18</v>
      </c>
      <c r="I28" s="11" t="s">
        <v>77</v>
      </c>
      <c r="J28" s="12"/>
    </row>
    <row r="29" spans="1:10" s="7" customFormat="1" x14ac:dyDescent="0.25">
      <c r="A29" s="8">
        <v>46179</v>
      </c>
      <c r="B29" s="11" t="str">
        <f t="shared" si="0"/>
        <v>Saturday</v>
      </c>
      <c r="C29" s="8">
        <v>46179</v>
      </c>
      <c r="D29" s="10">
        <v>0.375</v>
      </c>
      <c r="E29" s="10"/>
      <c r="F29" s="11" t="s">
        <v>30</v>
      </c>
      <c r="G29" s="11" t="s">
        <v>110</v>
      </c>
      <c r="H29" s="11" t="s">
        <v>18</v>
      </c>
      <c r="I29" s="11" t="s">
        <v>70</v>
      </c>
      <c r="J29" s="12" t="s">
        <v>57</v>
      </c>
    </row>
    <row r="30" spans="1:10" s="7" customFormat="1" x14ac:dyDescent="0.25">
      <c r="A30" s="8">
        <v>46180</v>
      </c>
      <c r="B30" s="11" t="str">
        <f t="shared" si="0"/>
        <v>Sunday</v>
      </c>
      <c r="C30" s="8">
        <v>46180</v>
      </c>
      <c r="D30" s="10">
        <v>0.375</v>
      </c>
      <c r="E30" s="10"/>
      <c r="F30" s="11" t="s">
        <v>30</v>
      </c>
      <c r="G30" s="11" t="s">
        <v>56</v>
      </c>
      <c r="H30" s="11" t="s">
        <v>18</v>
      </c>
      <c r="I30" s="11" t="s">
        <v>70</v>
      </c>
      <c r="J30" s="12" t="s">
        <v>57</v>
      </c>
    </row>
    <row r="31" spans="1:10" s="7" customFormat="1" x14ac:dyDescent="0.25">
      <c r="A31" s="8">
        <v>46214</v>
      </c>
      <c r="B31" s="11" t="str">
        <f t="shared" si="0"/>
        <v>Saturday</v>
      </c>
      <c r="C31" s="8">
        <f t="shared" ref="C31:C38" si="2">A31</f>
        <v>46214</v>
      </c>
      <c r="D31" s="35">
        <v>0.39583333333333331</v>
      </c>
      <c r="E31" s="35"/>
      <c r="F31" s="36" t="s">
        <v>30</v>
      </c>
      <c r="G31" s="36" t="s">
        <v>115</v>
      </c>
      <c r="H31" s="36" t="s">
        <v>18</v>
      </c>
      <c r="I31" s="36"/>
      <c r="J31" s="37"/>
    </row>
    <row r="32" spans="1:10" s="7" customFormat="1" x14ac:dyDescent="0.25">
      <c r="A32" s="8">
        <v>46215</v>
      </c>
      <c r="B32" s="11" t="str">
        <f t="shared" si="0"/>
        <v>Sunday</v>
      </c>
      <c r="C32" s="8">
        <f t="shared" si="2"/>
        <v>46215</v>
      </c>
      <c r="D32" s="35">
        <v>0.5625</v>
      </c>
      <c r="E32" s="35"/>
      <c r="F32" s="36" t="s">
        <v>30</v>
      </c>
      <c r="G32" s="36" t="s">
        <v>115</v>
      </c>
      <c r="H32" s="36" t="s">
        <v>18</v>
      </c>
      <c r="I32" s="36"/>
      <c r="J32" s="37"/>
    </row>
    <row r="33" spans="1:10" s="7" customFormat="1" x14ac:dyDescent="0.25">
      <c r="A33" s="8">
        <v>46215</v>
      </c>
      <c r="B33" s="11" t="str">
        <f t="shared" si="0"/>
        <v>Sunday</v>
      </c>
      <c r="C33" s="8">
        <f t="shared" si="2"/>
        <v>46215</v>
      </c>
      <c r="D33" s="35">
        <v>0.41666666666666669</v>
      </c>
      <c r="E33" s="35"/>
      <c r="F33" s="36" t="s">
        <v>30</v>
      </c>
      <c r="G33" s="36" t="s">
        <v>115</v>
      </c>
      <c r="H33" s="36" t="s">
        <v>18</v>
      </c>
      <c r="I33" s="36"/>
      <c r="J33" s="37"/>
    </row>
    <row r="34" spans="1:10" s="7" customFormat="1" x14ac:dyDescent="0.25">
      <c r="A34" s="8">
        <v>46243</v>
      </c>
      <c r="B34" s="11" t="str">
        <f t="shared" si="0"/>
        <v>Sunday</v>
      </c>
      <c r="C34" s="8">
        <f t="shared" si="2"/>
        <v>46243</v>
      </c>
      <c r="D34" s="10">
        <v>0.375</v>
      </c>
      <c r="E34" s="10">
        <v>0.58333333333333337</v>
      </c>
      <c r="F34" s="11" t="s">
        <v>30</v>
      </c>
      <c r="G34" s="11" t="s">
        <v>84</v>
      </c>
      <c r="H34" s="11" t="s">
        <v>18</v>
      </c>
      <c r="I34" s="11"/>
      <c r="J34" s="12"/>
    </row>
    <row r="35" spans="1:10" s="7" customFormat="1" x14ac:dyDescent="0.25">
      <c r="A35" s="8">
        <v>46361</v>
      </c>
      <c r="B35" s="11" t="str">
        <f t="shared" si="0"/>
        <v>Saturday</v>
      </c>
      <c r="C35" s="8">
        <f t="shared" si="2"/>
        <v>46361</v>
      </c>
      <c r="D35" s="10">
        <v>0.375</v>
      </c>
      <c r="E35" s="10"/>
      <c r="F35" s="11" t="s">
        <v>8</v>
      </c>
      <c r="G35" s="11" t="s">
        <v>83</v>
      </c>
      <c r="H35" s="11" t="s">
        <v>18</v>
      </c>
      <c r="I35" s="11" t="s">
        <v>101</v>
      </c>
      <c r="J35" s="12" t="s">
        <v>100</v>
      </c>
    </row>
    <row r="36" spans="1:10" s="7" customFormat="1" x14ac:dyDescent="0.25">
      <c r="A36" s="8">
        <v>46361</v>
      </c>
      <c r="B36" s="11" t="str">
        <f t="shared" si="0"/>
        <v>Saturday</v>
      </c>
      <c r="C36" s="8">
        <f t="shared" si="2"/>
        <v>46361</v>
      </c>
      <c r="D36" s="10">
        <v>0.5625</v>
      </c>
      <c r="E36" s="10"/>
      <c r="F36" s="11" t="s">
        <v>8</v>
      </c>
      <c r="G36" s="11" t="s">
        <v>83</v>
      </c>
      <c r="H36" s="11" t="s">
        <v>18</v>
      </c>
      <c r="I36" s="11" t="s">
        <v>101</v>
      </c>
      <c r="J36" s="12" t="s">
        <v>118</v>
      </c>
    </row>
    <row r="37" spans="1:10" s="7" customFormat="1" x14ac:dyDescent="0.25">
      <c r="A37" s="8">
        <v>46362</v>
      </c>
      <c r="B37" s="11" t="str">
        <f t="shared" si="0"/>
        <v>Sunday</v>
      </c>
      <c r="C37" s="8">
        <f t="shared" si="2"/>
        <v>46362</v>
      </c>
      <c r="D37" s="10">
        <v>0.375</v>
      </c>
      <c r="E37" s="10"/>
      <c r="F37" s="11" t="s">
        <v>8</v>
      </c>
      <c r="G37" s="11" t="s">
        <v>83</v>
      </c>
      <c r="H37" s="11" t="s">
        <v>18</v>
      </c>
      <c r="I37" s="11" t="s">
        <v>101</v>
      </c>
      <c r="J37" s="12"/>
    </row>
    <row r="38" spans="1:10" s="7" customFormat="1" x14ac:dyDescent="0.25">
      <c r="A38" s="8">
        <v>46362</v>
      </c>
      <c r="B38" s="11" t="str">
        <f t="shared" si="0"/>
        <v>Sunday</v>
      </c>
      <c r="C38" s="8">
        <f t="shared" si="2"/>
        <v>46362</v>
      </c>
      <c r="D38" s="10">
        <v>0.5625</v>
      </c>
      <c r="E38" s="10"/>
      <c r="F38" s="11" t="s">
        <v>8</v>
      </c>
      <c r="G38" s="11" t="s">
        <v>83</v>
      </c>
      <c r="H38" s="11" t="s">
        <v>18</v>
      </c>
      <c r="I38" s="11" t="s">
        <v>101</v>
      </c>
      <c r="J38" s="12"/>
    </row>
  </sheetData>
  <mergeCells count="1">
    <mergeCell ref="A1:J1"/>
  </mergeCells>
  <pageMargins left="0.7" right="0.7" top="0.75" bottom="0.75" header="0.3" footer="0.3"/>
  <pageSetup scale="9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18"/>
  <sheetViews>
    <sheetView zoomScale="90" zoomScaleNormal="90" workbookViewId="0">
      <selection activeCell="C29" sqref="C29"/>
    </sheetView>
  </sheetViews>
  <sheetFormatPr defaultRowHeight="21" customHeight="1" x14ac:dyDescent="0.25"/>
  <cols>
    <col min="1" max="1" width="19" bestFit="1" customWidth="1"/>
    <col min="2" max="2" width="15.5703125" bestFit="1" customWidth="1"/>
    <col min="3" max="3" width="16.7109375" bestFit="1" customWidth="1"/>
    <col min="4" max="4" width="19.28515625" bestFit="1" customWidth="1"/>
    <col min="5" max="5" width="17.85546875" bestFit="1" customWidth="1"/>
    <col min="6" max="6" width="21.85546875" bestFit="1" customWidth="1"/>
    <col min="7" max="7" width="44" bestFit="1" customWidth="1"/>
    <col min="8" max="8" width="24" bestFit="1" customWidth="1"/>
    <col min="9" max="9" width="45.85546875" bestFit="1" customWidth="1"/>
    <col min="10" max="10" width="47.42578125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8">
        <v>45917</v>
      </c>
      <c r="B3" s="11" t="str">
        <f t="shared" ref="B3:B18" si="0">TEXT(A3,"DDDD")</f>
        <v>Wednesday</v>
      </c>
      <c r="C3" s="8">
        <f t="shared" ref="C3:C18" si="1">A3</f>
        <v>45917</v>
      </c>
      <c r="D3" s="10">
        <v>0.79166666666666663</v>
      </c>
      <c r="E3" s="13">
        <v>0.85416666666666663</v>
      </c>
      <c r="F3" s="11" t="s">
        <v>8</v>
      </c>
      <c r="G3" s="11" t="s">
        <v>16</v>
      </c>
      <c r="H3" s="11" t="s">
        <v>17</v>
      </c>
      <c r="I3" s="11" t="s">
        <v>67</v>
      </c>
      <c r="J3" s="12"/>
    </row>
    <row r="4" spans="1:10" s="7" customFormat="1" x14ac:dyDescent="0.25">
      <c r="A4" s="14">
        <v>45945</v>
      </c>
      <c r="B4" s="9" t="str">
        <f t="shared" si="0"/>
        <v>Wednesday</v>
      </c>
      <c r="C4" s="8">
        <f t="shared" si="1"/>
        <v>45945</v>
      </c>
      <c r="D4" s="15">
        <v>0.79166666666666663</v>
      </c>
      <c r="E4" s="10">
        <v>0.85416666666666663</v>
      </c>
      <c r="F4" s="9" t="s">
        <v>8</v>
      </c>
      <c r="G4" s="9" t="s">
        <v>16</v>
      </c>
      <c r="H4" s="9" t="s">
        <v>17</v>
      </c>
      <c r="I4" s="11" t="s">
        <v>67</v>
      </c>
      <c r="J4" s="16"/>
    </row>
    <row r="5" spans="1:10" s="7" customFormat="1" x14ac:dyDescent="0.25">
      <c r="A5" s="8">
        <v>45973</v>
      </c>
      <c r="B5" s="11" t="str">
        <f t="shared" si="0"/>
        <v>Wednesday</v>
      </c>
      <c r="C5" s="8">
        <f t="shared" si="1"/>
        <v>45973</v>
      </c>
      <c r="D5" s="10">
        <v>0.79166666666666663</v>
      </c>
      <c r="E5" s="10">
        <v>0.85416666666666663</v>
      </c>
      <c r="F5" s="11" t="s">
        <v>8</v>
      </c>
      <c r="G5" s="11" t="s">
        <v>16</v>
      </c>
      <c r="H5" s="11" t="s">
        <v>17</v>
      </c>
      <c r="I5" s="11" t="s">
        <v>67</v>
      </c>
      <c r="J5" s="17"/>
    </row>
    <row r="6" spans="1:10" s="7" customFormat="1" x14ac:dyDescent="0.25">
      <c r="A6" s="14">
        <v>46001</v>
      </c>
      <c r="B6" s="9" t="str">
        <f t="shared" si="0"/>
        <v>Wednesday</v>
      </c>
      <c r="C6" s="8">
        <f t="shared" si="1"/>
        <v>46001</v>
      </c>
      <c r="D6" s="15">
        <v>0.79166666666666663</v>
      </c>
      <c r="E6" s="10">
        <v>0.85416666666666663</v>
      </c>
      <c r="F6" s="9" t="s">
        <v>8</v>
      </c>
      <c r="G6" s="9" t="s">
        <v>16</v>
      </c>
      <c r="H6" s="9" t="s">
        <v>17</v>
      </c>
      <c r="I6" s="11" t="s">
        <v>67</v>
      </c>
      <c r="J6" s="16" t="s">
        <v>82</v>
      </c>
    </row>
    <row r="7" spans="1:10" s="7" customFormat="1" x14ac:dyDescent="0.25">
      <c r="A7" s="8">
        <v>46036</v>
      </c>
      <c r="B7" s="11" t="str">
        <f t="shared" si="0"/>
        <v>Wednesday</v>
      </c>
      <c r="C7" s="8">
        <f t="shared" si="1"/>
        <v>46036</v>
      </c>
      <c r="D7" s="10">
        <v>0.79166666666666663</v>
      </c>
      <c r="E7" s="10">
        <v>0.85416666666666663</v>
      </c>
      <c r="F7" s="11" t="s">
        <v>8</v>
      </c>
      <c r="G7" s="11" t="s">
        <v>16</v>
      </c>
      <c r="H7" s="11" t="s">
        <v>17</v>
      </c>
      <c r="I7" s="11" t="s">
        <v>67</v>
      </c>
      <c r="J7" s="12"/>
    </row>
    <row r="8" spans="1:10" s="7" customFormat="1" ht="42" x14ac:dyDescent="0.25">
      <c r="A8" s="8">
        <v>46071</v>
      </c>
      <c r="B8" s="11" t="str">
        <f t="shared" si="0"/>
        <v>Wednesday</v>
      </c>
      <c r="C8" s="8">
        <f t="shared" si="1"/>
        <v>46071</v>
      </c>
      <c r="D8" s="10">
        <v>0.79166666666666663</v>
      </c>
      <c r="E8" s="10">
        <v>0.85416666666666663</v>
      </c>
      <c r="F8" s="11" t="s">
        <v>8</v>
      </c>
      <c r="G8" s="11" t="s">
        <v>16</v>
      </c>
      <c r="H8" s="11" t="s">
        <v>17</v>
      </c>
      <c r="I8" s="11" t="s">
        <v>67</v>
      </c>
      <c r="J8" s="12" t="s">
        <v>109</v>
      </c>
    </row>
    <row r="9" spans="1:10" s="7" customFormat="1" x14ac:dyDescent="0.25">
      <c r="A9" s="8">
        <v>46099</v>
      </c>
      <c r="B9" s="11" t="str">
        <f t="shared" si="0"/>
        <v>Wednesday</v>
      </c>
      <c r="C9" s="8">
        <f t="shared" si="1"/>
        <v>46099</v>
      </c>
      <c r="D9" s="10">
        <v>0.79166666666666663</v>
      </c>
      <c r="E9" s="10">
        <v>0.85416666666666663</v>
      </c>
      <c r="F9" s="11" t="s">
        <v>8</v>
      </c>
      <c r="G9" s="11" t="s">
        <v>16</v>
      </c>
      <c r="H9" s="11" t="s">
        <v>17</v>
      </c>
      <c r="I9" s="11" t="s">
        <v>67</v>
      </c>
      <c r="J9" s="12"/>
    </row>
    <row r="10" spans="1:10" s="7" customFormat="1" x14ac:dyDescent="0.25">
      <c r="A10" s="8">
        <v>46127</v>
      </c>
      <c r="B10" s="11" t="str">
        <f t="shared" si="0"/>
        <v>Wednesday</v>
      </c>
      <c r="C10" s="8">
        <f t="shared" si="1"/>
        <v>46127</v>
      </c>
      <c r="D10" s="10">
        <v>0.79166666666666663</v>
      </c>
      <c r="E10" s="10">
        <v>0.85416666666666663</v>
      </c>
      <c r="F10" s="11" t="s">
        <v>8</v>
      </c>
      <c r="G10" s="11" t="s">
        <v>16</v>
      </c>
      <c r="H10" s="11" t="s">
        <v>17</v>
      </c>
      <c r="I10" s="21"/>
      <c r="J10" s="12"/>
    </row>
    <row r="11" spans="1:10" s="7" customFormat="1" x14ac:dyDescent="0.25">
      <c r="A11" s="8">
        <v>46162</v>
      </c>
      <c r="B11" s="11" t="str">
        <f t="shared" si="0"/>
        <v>Wednesday</v>
      </c>
      <c r="C11" s="8">
        <f t="shared" si="1"/>
        <v>46162</v>
      </c>
      <c r="D11" s="10">
        <v>0.79166666666666663</v>
      </c>
      <c r="E11" s="10">
        <v>0.85416666666666663</v>
      </c>
      <c r="F11" s="11" t="s">
        <v>8</v>
      </c>
      <c r="G11" s="11" t="s">
        <v>16</v>
      </c>
      <c r="H11" s="11" t="s">
        <v>17</v>
      </c>
      <c r="I11" s="21"/>
      <c r="J11" s="12"/>
    </row>
    <row r="12" spans="1:10" s="7" customFormat="1" x14ac:dyDescent="0.25">
      <c r="A12" s="8">
        <v>46190</v>
      </c>
      <c r="B12" s="11" t="str">
        <f t="shared" si="0"/>
        <v>Wednesday</v>
      </c>
      <c r="C12" s="8">
        <f t="shared" si="1"/>
        <v>46190</v>
      </c>
      <c r="D12" s="10">
        <v>0.79166666666666663</v>
      </c>
      <c r="E12" s="10">
        <v>0.85416666666666663</v>
      </c>
      <c r="F12" s="11" t="s">
        <v>8</v>
      </c>
      <c r="G12" s="11" t="s">
        <v>16</v>
      </c>
      <c r="H12" s="11" t="s">
        <v>17</v>
      </c>
      <c r="I12" s="21"/>
      <c r="J12" s="12"/>
    </row>
    <row r="13" spans="1:10" s="7" customFormat="1" x14ac:dyDescent="0.25">
      <c r="A13" s="8">
        <v>46218</v>
      </c>
      <c r="B13" s="11" t="str">
        <f t="shared" si="0"/>
        <v>Wednesday</v>
      </c>
      <c r="C13" s="8">
        <f t="shared" si="1"/>
        <v>46218</v>
      </c>
      <c r="D13" s="10">
        <v>0.79166666666666663</v>
      </c>
      <c r="E13" s="10">
        <v>0.85416666666666663</v>
      </c>
      <c r="F13" s="11" t="s">
        <v>8</v>
      </c>
      <c r="G13" s="11" t="s">
        <v>16</v>
      </c>
      <c r="H13" s="11" t="s">
        <v>17</v>
      </c>
      <c r="I13" s="21"/>
      <c r="J13" s="12"/>
    </row>
    <row r="14" spans="1:10" s="7" customFormat="1" x14ac:dyDescent="0.25">
      <c r="A14" s="8">
        <v>46253</v>
      </c>
      <c r="B14" s="11" t="str">
        <f t="shared" si="0"/>
        <v>Wednesday</v>
      </c>
      <c r="C14" s="8">
        <f t="shared" si="1"/>
        <v>46253</v>
      </c>
      <c r="D14" s="10">
        <v>0.79166666666666663</v>
      </c>
      <c r="E14" s="10">
        <v>0.85416666666666663</v>
      </c>
      <c r="F14" s="11" t="s">
        <v>8</v>
      </c>
      <c r="G14" s="11" t="s">
        <v>16</v>
      </c>
      <c r="H14" s="11" t="s">
        <v>17</v>
      </c>
      <c r="I14" s="21"/>
      <c r="J14" s="12"/>
    </row>
    <row r="15" spans="1:10" s="7" customFormat="1" x14ac:dyDescent="0.25">
      <c r="A15" s="8">
        <v>46281</v>
      </c>
      <c r="B15" s="11" t="str">
        <f t="shared" si="0"/>
        <v>Wednesday</v>
      </c>
      <c r="C15" s="8">
        <f t="shared" si="1"/>
        <v>46281</v>
      </c>
      <c r="D15" s="10">
        <v>0.79166666666666663</v>
      </c>
      <c r="E15" s="10">
        <v>0.85416666666666663</v>
      </c>
      <c r="F15" s="11" t="s">
        <v>8</v>
      </c>
      <c r="G15" s="11" t="s">
        <v>16</v>
      </c>
      <c r="H15" s="11" t="s">
        <v>17</v>
      </c>
      <c r="I15" s="21"/>
      <c r="J15" s="12"/>
    </row>
    <row r="16" spans="1:10" s="7" customFormat="1" x14ac:dyDescent="0.25">
      <c r="A16" s="8">
        <v>46316</v>
      </c>
      <c r="B16" s="11" t="str">
        <f t="shared" si="0"/>
        <v>Wednesday</v>
      </c>
      <c r="C16" s="8">
        <f t="shared" si="1"/>
        <v>46316</v>
      </c>
      <c r="D16" s="10">
        <v>0.79166666666666663</v>
      </c>
      <c r="E16" s="10">
        <v>0.85416666666666663</v>
      </c>
      <c r="F16" s="11" t="s">
        <v>8</v>
      </c>
      <c r="G16" s="11" t="s">
        <v>16</v>
      </c>
      <c r="H16" s="11" t="s">
        <v>17</v>
      </c>
      <c r="I16" s="21"/>
      <c r="J16" s="12"/>
    </row>
    <row r="17" spans="1:10" s="7" customFormat="1" x14ac:dyDescent="0.25">
      <c r="A17" s="8">
        <v>46337</v>
      </c>
      <c r="B17" s="11" t="str">
        <f t="shared" si="0"/>
        <v>Wednesday</v>
      </c>
      <c r="C17" s="8">
        <f t="shared" si="1"/>
        <v>46337</v>
      </c>
      <c r="D17" s="10">
        <v>0.79166666666666663</v>
      </c>
      <c r="E17" s="10">
        <v>0.85416666666666663</v>
      </c>
      <c r="F17" s="11" t="s">
        <v>8</v>
      </c>
      <c r="G17" s="11" t="s">
        <v>16</v>
      </c>
      <c r="H17" s="11" t="s">
        <v>17</v>
      </c>
      <c r="I17" s="21"/>
      <c r="J17" s="12"/>
    </row>
    <row r="18" spans="1:10" s="7" customFormat="1" x14ac:dyDescent="0.25">
      <c r="A18" s="8">
        <v>46372</v>
      </c>
      <c r="B18" s="11" t="str">
        <f t="shared" si="0"/>
        <v>Wednesday</v>
      </c>
      <c r="C18" s="8">
        <f t="shared" si="1"/>
        <v>46372</v>
      </c>
      <c r="D18" s="10">
        <v>0.79166666666666663</v>
      </c>
      <c r="E18" s="10">
        <v>0.85416666666666663</v>
      </c>
      <c r="F18" s="11" t="s">
        <v>8</v>
      </c>
      <c r="G18" s="11" t="s">
        <v>16</v>
      </c>
      <c r="H18" s="11" t="s">
        <v>17</v>
      </c>
      <c r="I18" s="21"/>
      <c r="J18" s="12" t="s">
        <v>51</v>
      </c>
    </row>
  </sheetData>
  <mergeCells count="1">
    <mergeCell ref="A1:J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8"/>
  <sheetViews>
    <sheetView zoomScale="90" zoomScaleNormal="90" workbookViewId="0">
      <selection activeCell="G24" sqref="G24"/>
    </sheetView>
  </sheetViews>
  <sheetFormatPr defaultRowHeight="21" customHeight="1" x14ac:dyDescent="0.25"/>
  <cols>
    <col min="1" max="1" width="19" bestFit="1" customWidth="1"/>
    <col min="2" max="2" width="15.5703125" bestFit="1" customWidth="1"/>
    <col min="3" max="3" width="16.7109375" bestFit="1" customWidth="1"/>
    <col min="4" max="4" width="19.28515625" bestFit="1" customWidth="1"/>
    <col min="5" max="5" width="17.85546875" bestFit="1" customWidth="1"/>
    <col min="6" max="6" width="21.85546875" bestFit="1" customWidth="1"/>
    <col min="7" max="7" width="44" bestFit="1" customWidth="1"/>
    <col min="8" max="8" width="24" bestFit="1" customWidth="1"/>
    <col min="9" max="9" width="45.85546875" bestFit="1" customWidth="1"/>
    <col min="10" max="10" width="46.85546875" customWidth="1"/>
  </cols>
  <sheetData>
    <row r="1" spans="1:10" s="7" customFormat="1" ht="42" customHeight="1" thickBot="1" x14ac:dyDescent="0.3">
      <c r="A1" s="50" t="s">
        <v>87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s="7" customFormat="1" ht="42" x14ac:dyDescent="0.25">
      <c r="A2" s="1" t="s">
        <v>0</v>
      </c>
      <c r="B2" s="2" t="s">
        <v>1</v>
      </c>
      <c r="C2" s="1" t="s">
        <v>2</v>
      </c>
      <c r="D2" s="3" t="s">
        <v>3</v>
      </c>
      <c r="E2" s="5" t="s">
        <v>4</v>
      </c>
      <c r="F2" s="2" t="s">
        <v>60</v>
      </c>
      <c r="G2" s="1" t="s">
        <v>5</v>
      </c>
      <c r="H2" s="1" t="s">
        <v>6</v>
      </c>
      <c r="I2" s="1" t="s">
        <v>65</v>
      </c>
      <c r="J2" s="2" t="s">
        <v>7</v>
      </c>
    </row>
    <row r="3" spans="1:10" s="7" customFormat="1" x14ac:dyDescent="0.25">
      <c r="A3" s="8">
        <v>45920</v>
      </c>
      <c r="B3" s="11" t="str">
        <f>TEXT(A3,"DDDD")</f>
        <v>Saturday</v>
      </c>
      <c r="C3" s="8">
        <f>A3</f>
        <v>45920</v>
      </c>
      <c r="D3" s="10">
        <v>0.70833333333333337</v>
      </c>
      <c r="E3" s="10"/>
      <c r="F3" s="11" t="s">
        <v>79</v>
      </c>
      <c r="G3" s="11" t="s">
        <v>54</v>
      </c>
      <c r="H3" s="11" t="s">
        <v>55</v>
      </c>
      <c r="I3" s="11" t="s">
        <v>72</v>
      </c>
      <c r="J3" s="12" t="s">
        <v>88</v>
      </c>
    </row>
    <row r="4" spans="1:10" s="7" customFormat="1" x14ac:dyDescent="0.25">
      <c r="A4" s="8">
        <v>46018</v>
      </c>
      <c r="B4" s="11" t="str">
        <f>TEXT(A4,"DDDD")</f>
        <v>Saturday</v>
      </c>
      <c r="C4" s="8">
        <f>A4</f>
        <v>46018</v>
      </c>
      <c r="D4" s="10">
        <v>0.33333333333333331</v>
      </c>
      <c r="E4" s="10"/>
      <c r="F4" s="11" t="s">
        <v>8</v>
      </c>
      <c r="G4" s="11" t="s">
        <v>50</v>
      </c>
      <c r="H4" s="11" t="s">
        <v>36</v>
      </c>
      <c r="I4" s="11"/>
      <c r="J4" s="12"/>
    </row>
    <row r="5" spans="1:10" s="7" customFormat="1" x14ac:dyDescent="0.25">
      <c r="A5" s="22">
        <v>46023</v>
      </c>
      <c r="B5" s="22"/>
      <c r="C5" s="22"/>
      <c r="D5" s="23"/>
      <c r="E5" s="24"/>
      <c r="F5" s="22"/>
      <c r="G5" s="22"/>
      <c r="H5" s="22"/>
      <c r="I5" s="22"/>
      <c r="J5" s="25"/>
    </row>
    <row r="6" spans="1:10" s="7" customFormat="1" x14ac:dyDescent="0.25">
      <c r="A6" s="8">
        <v>46221</v>
      </c>
      <c r="B6" s="11" t="str">
        <f>TEXT(A6,"DDDD")</f>
        <v>Saturday</v>
      </c>
      <c r="C6" s="8">
        <v>45856</v>
      </c>
      <c r="D6" s="10">
        <v>0</v>
      </c>
      <c r="E6" s="10"/>
      <c r="F6" s="11" t="s">
        <v>30</v>
      </c>
      <c r="G6" s="11" t="s">
        <v>43</v>
      </c>
      <c r="H6" s="11" t="s">
        <v>55</v>
      </c>
      <c r="I6" s="11" t="s">
        <v>117</v>
      </c>
      <c r="J6" s="12" t="s">
        <v>92</v>
      </c>
    </row>
    <row r="7" spans="1:10" s="7" customFormat="1" x14ac:dyDescent="0.25">
      <c r="A7" s="8">
        <v>46284</v>
      </c>
      <c r="B7" s="11" t="str">
        <f>TEXT(A7,"DDDD")</f>
        <v>Saturday</v>
      </c>
      <c r="C7" s="8">
        <f>A7</f>
        <v>46284</v>
      </c>
      <c r="D7" s="10">
        <v>0.70833333333333337</v>
      </c>
      <c r="E7" s="10"/>
      <c r="F7" s="11" t="s">
        <v>79</v>
      </c>
      <c r="G7" s="11" t="s">
        <v>54</v>
      </c>
      <c r="H7" s="11" t="s">
        <v>55</v>
      </c>
      <c r="I7" s="21"/>
      <c r="J7" s="12"/>
    </row>
    <row r="8" spans="1:10" s="7" customFormat="1" x14ac:dyDescent="0.25">
      <c r="A8" s="19">
        <v>46361</v>
      </c>
      <c r="B8" s="21" t="str">
        <f>TEXT(A8,"DDDD")</f>
        <v>Saturday</v>
      </c>
      <c r="C8" s="19">
        <f>A8</f>
        <v>46361</v>
      </c>
      <c r="D8" s="20">
        <v>0.33333333333333331</v>
      </c>
      <c r="E8" s="20"/>
      <c r="F8" s="21" t="s">
        <v>8</v>
      </c>
      <c r="G8" s="21" t="s">
        <v>50</v>
      </c>
      <c r="H8" s="21" t="s">
        <v>36</v>
      </c>
      <c r="I8" s="21"/>
      <c r="J8" s="12"/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CB0A-2B80-4E03-86AC-A59FB770A076}">
  <sheetPr codeName="Sheet8">
    <pageSetUpPr fitToPage="1"/>
  </sheetPr>
  <dimension ref="A1:D104"/>
  <sheetViews>
    <sheetView zoomScaleNormal="100" workbookViewId="0">
      <selection sqref="A1:D1"/>
    </sheetView>
  </sheetViews>
  <sheetFormatPr defaultRowHeight="21" customHeight="1" x14ac:dyDescent="0.25"/>
  <cols>
    <col min="1" max="1" width="16.28515625" bestFit="1" customWidth="1"/>
    <col min="2" max="2" width="50" bestFit="1" customWidth="1"/>
    <col min="3" max="3" width="16.28515625" bestFit="1" customWidth="1"/>
    <col min="4" max="4" width="13.5703125" bestFit="1" customWidth="1"/>
    <col min="5" max="5" width="7.28515625" bestFit="1" customWidth="1"/>
    <col min="6" max="6" width="6.5703125" bestFit="1" customWidth="1"/>
    <col min="7" max="7" width="27.42578125" bestFit="1" customWidth="1"/>
    <col min="8" max="8" width="9.28515625" bestFit="1" customWidth="1"/>
    <col min="9" max="9" width="13.85546875" bestFit="1" customWidth="1"/>
  </cols>
  <sheetData>
    <row r="1" spans="1:4" ht="135" customHeight="1" x14ac:dyDescent="0.35">
      <c r="A1" s="53" t="s">
        <v>107</v>
      </c>
      <c r="B1" s="54"/>
      <c r="C1" s="54"/>
      <c r="D1" s="54"/>
    </row>
    <row r="2" spans="1:4" ht="21" customHeight="1" x14ac:dyDescent="0.25">
      <c r="A2" s="55" t="s">
        <v>18</v>
      </c>
      <c r="B2" s="56"/>
      <c r="C2" s="56"/>
      <c r="D2" s="56"/>
    </row>
    <row r="3" spans="1:4" ht="21" customHeight="1" x14ac:dyDescent="0.25">
      <c r="A3" s="38" t="s">
        <v>0</v>
      </c>
      <c r="B3" s="38" t="s">
        <v>5</v>
      </c>
      <c r="C3" s="39" t="s">
        <v>3</v>
      </c>
      <c r="D3" s="40" t="s">
        <v>4</v>
      </c>
    </row>
    <row r="4" spans="1:4" ht="21" customHeight="1" x14ac:dyDescent="0.25">
      <c r="A4" s="41">
        <v>45913</v>
      </c>
      <c r="B4" s="42" t="s">
        <v>97</v>
      </c>
      <c r="C4" s="33">
        <v>0.375</v>
      </c>
      <c r="D4" s="33">
        <v>0.58333333333333337</v>
      </c>
    </row>
    <row r="5" spans="1:4" ht="21" customHeight="1" x14ac:dyDescent="0.25">
      <c r="A5" s="41">
        <v>45997</v>
      </c>
      <c r="B5" s="42" t="s">
        <v>83</v>
      </c>
      <c r="C5" s="33">
        <v>0.375</v>
      </c>
      <c r="D5" s="33"/>
    </row>
    <row r="6" spans="1:4" ht="21" customHeight="1" x14ac:dyDescent="0.25">
      <c r="A6" s="41">
        <v>45997</v>
      </c>
      <c r="B6" s="42" t="s">
        <v>83</v>
      </c>
      <c r="C6" s="33">
        <v>0.5625</v>
      </c>
      <c r="D6" s="33"/>
    </row>
    <row r="7" spans="1:4" ht="21" customHeight="1" x14ac:dyDescent="0.25">
      <c r="A7" s="41">
        <v>45998</v>
      </c>
      <c r="B7" s="42" t="s">
        <v>83</v>
      </c>
      <c r="C7" s="33">
        <v>0.375</v>
      </c>
      <c r="D7" s="33"/>
    </row>
    <row r="8" spans="1:4" ht="21" customHeight="1" x14ac:dyDescent="0.25">
      <c r="A8" s="41">
        <v>45998</v>
      </c>
      <c r="B8" s="42" t="s">
        <v>83</v>
      </c>
      <c r="C8" s="33">
        <v>0.5625</v>
      </c>
      <c r="D8" s="33"/>
    </row>
    <row r="9" spans="1:4" ht="21" customHeight="1" x14ac:dyDescent="0.25">
      <c r="A9" s="41">
        <v>46020</v>
      </c>
      <c r="B9" s="42" t="s">
        <v>114</v>
      </c>
      <c r="C9" s="33">
        <v>0.75</v>
      </c>
      <c r="D9" s="33"/>
    </row>
    <row r="10" spans="1:4" ht="21" customHeight="1" x14ac:dyDescent="0.25">
      <c r="A10" s="41">
        <v>46024</v>
      </c>
      <c r="B10" s="42" t="s">
        <v>58</v>
      </c>
      <c r="C10" s="33">
        <v>0.70833333333333337</v>
      </c>
      <c r="D10" s="33"/>
    </row>
    <row r="11" spans="1:4" ht="21" customHeight="1" x14ac:dyDescent="0.25">
      <c r="A11" s="41">
        <v>46025</v>
      </c>
      <c r="B11" s="42" t="s">
        <v>58</v>
      </c>
      <c r="C11" s="33">
        <v>0.375</v>
      </c>
      <c r="D11" s="33"/>
    </row>
    <row r="12" spans="1:4" ht="21" customHeight="1" x14ac:dyDescent="0.25">
      <c r="A12" s="41">
        <v>46025</v>
      </c>
      <c r="B12" s="42" t="s">
        <v>58</v>
      </c>
      <c r="C12" s="33">
        <v>0.58333333333333337</v>
      </c>
      <c r="D12" s="33"/>
    </row>
    <row r="13" spans="1:4" ht="21" customHeight="1" x14ac:dyDescent="0.25">
      <c r="A13" s="41">
        <v>46026</v>
      </c>
      <c r="B13" s="42" t="s">
        <v>58</v>
      </c>
      <c r="C13" s="33">
        <v>0.41666666666666669</v>
      </c>
      <c r="D13" s="33"/>
    </row>
    <row r="14" spans="1:4" ht="21" customHeight="1" x14ac:dyDescent="0.25">
      <c r="A14" s="41">
        <v>46060</v>
      </c>
      <c r="B14" s="42" t="s">
        <v>114</v>
      </c>
      <c r="C14" s="33">
        <v>0.70833333333333337</v>
      </c>
      <c r="D14" s="33"/>
    </row>
    <row r="15" spans="1:4" ht="21" customHeight="1" x14ac:dyDescent="0.25">
      <c r="A15" s="41">
        <v>46060</v>
      </c>
      <c r="B15" s="42" t="s">
        <v>114</v>
      </c>
      <c r="C15" s="33">
        <v>0.70833333333333337</v>
      </c>
      <c r="D15" s="33"/>
    </row>
    <row r="16" spans="1:4" ht="21" customHeight="1" x14ac:dyDescent="0.25">
      <c r="A16" s="41">
        <v>46074</v>
      </c>
      <c r="B16" s="42" t="s">
        <v>89</v>
      </c>
      <c r="C16" s="33">
        <v>0.54166666666666663</v>
      </c>
      <c r="D16" s="33"/>
    </row>
    <row r="17" spans="1:4" ht="21" customHeight="1" x14ac:dyDescent="0.25">
      <c r="A17" s="41">
        <v>46074</v>
      </c>
      <c r="B17" s="42" t="s">
        <v>89</v>
      </c>
      <c r="C17" s="33">
        <v>0.70833333333333337</v>
      </c>
      <c r="D17" s="33"/>
    </row>
    <row r="18" spans="1:4" ht="21" customHeight="1" x14ac:dyDescent="0.25">
      <c r="A18" s="41">
        <v>46075</v>
      </c>
      <c r="B18" s="42" t="s">
        <v>89</v>
      </c>
      <c r="C18" s="33">
        <v>0.41666666666666669</v>
      </c>
      <c r="D18" s="33"/>
    </row>
    <row r="19" spans="1:4" ht="21" customHeight="1" x14ac:dyDescent="0.25">
      <c r="A19" s="41">
        <v>46075</v>
      </c>
      <c r="B19" s="42" t="s">
        <v>89</v>
      </c>
      <c r="C19" s="33">
        <v>0.58333333333333337</v>
      </c>
      <c r="D19" s="33"/>
    </row>
    <row r="20" spans="1:4" ht="21" customHeight="1" x14ac:dyDescent="0.25">
      <c r="A20" s="41">
        <v>46102</v>
      </c>
      <c r="B20" s="42" t="s">
        <v>62</v>
      </c>
      <c r="C20" s="33">
        <v>0.70833333333333337</v>
      </c>
      <c r="D20" s="33"/>
    </row>
    <row r="21" spans="1:4" ht="21" customHeight="1" x14ac:dyDescent="0.25">
      <c r="A21" s="41">
        <v>46103</v>
      </c>
      <c r="B21" s="42" t="s">
        <v>62</v>
      </c>
      <c r="C21" s="33">
        <v>0.41666666666666669</v>
      </c>
      <c r="D21" s="33"/>
    </row>
    <row r="22" spans="1:4" ht="21" customHeight="1" x14ac:dyDescent="0.25">
      <c r="A22" s="41">
        <v>46109</v>
      </c>
      <c r="B22" s="42" t="s">
        <v>90</v>
      </c>
      <c r="C22" s="33">
        <v>0.41666666666666669</v>
      </c>
      <c r="D22" s="33"/>
    </row>
    <row r="23" spans="1:4" ht="21" customHeight="1" x14ac:dyDescent="0.25">
      <c r="A23" s="41">
        <v>46109</v>
      </c>
      <c r="B23" s="42" t="s">
        <v>90</v>
      </c>
      <c r="C23" s="33">
        <v>0.58333333333333337</v>
      </c>
      <c r="D23" s="33"/>
    </row>
    <row r="24" spans="1:4" ht="21" customHeight="1" x14ac:dyDescent="0.25">
      <c r="A24" s="41">
        <v>46110</v>
      </c>
      <c r="B24" s="42" t="s">
        <v>90</v>
      </c>
      <c r="C24" s="33">
        <v>0.41666666666666669</v>
      </c>
      <c r="D24" s="33"/>
    </row>
    <row r="25" spans="1:4" ht="21" customHeight="1" x14ac:dyDescent="0.25">
      <c r="A25" s="41">
        <v>46110</v>
      </c>
      <c r="B25" s="42" t="s">
        <v>90</v>
      </c>
      <c r="C25" s="33">
        <v>0.58333333333333337</v>
      </c>
      <c r="D25" s="33"/>
    </row>
    <row r="26" spans="1:4" ht="21" customHeight="1" x14ac:dyDescent="0.25">
      <c r="A26" s="41">
        <v>46137</v>
      </c>
      <c r="B26" s="42" t="s">
        <v>37</v>
      </c>
      <c r="C26" s="33">
        <v>0.8125</v>
      </c>
      <c r="D26" s="33"/>
    </row>
    <row r="27" spans="1:4" ht="21" customHeight="1" x14ac:dyDescent="0.25">
      <c r="A27" s="41">
        <v>46157</v>
      </c>
      <c r="B27" s="42" t="s">
        <v>59</v>
      </c>
      <c r="C27" s="33">
        <v>0.625</v>
      </c>
      <c r="D27" s="33">
        <v>0.83333333333333337</v>
      </c>
    </row>
    <row r="28" spans="1:4" ht="21" customHeight="1" x14ac:dyDescent="0.25">
      <c r="A28" s="41">
        <v>46158</v>
      </c>
      <c r="B28" s="42" t="s">
        <v>59</v>
      </c>
      <c r="C28" s="33">
        <v>0.375</v>
      </c>
      <c r="D28" s="33">
        <v>0.625</v>
      </c>
    </row>
    <row r="29" spans="1:4" ht="21" customHeight="1" x14ac:dyDescent="0.25">
      <c r="A29" s="41">
        <v>46159</v>
      </c>
      <c r="B29" s="42" t="s">
        <v>59</v>
      </c>
      <c r="C29" s="33">
        <v>0.375</v>
      </c>
      <c r="D29" s="33">
        <v>0.625</v>
      </c>
    </row>
    <row r="30" spans="1:4" ht="21" customHeight="1" x14ac:dyDescent="0.25">
      <c r="A30" s="41">
        <v>46179</v>
      </c>
      <c r="B30" s="42" t="s">
        <v>110</v>
      </c>
      <c r="C30" s="33">
        <v>0.375</v>
      </c>
      <c r="D30" s="33"/>
    </row>
    <row r="31" spans="1:4" ht="21" customHeight="1" x14ac:dyDescent="0.25">
      <c r="A31" s="41">
        <v>46180</v>
      </c>
      <c r="B31" s="42" t="s">
        <v>56</v>
      </c>
      <c r="C31" s="33">
        <v>0.375</v>
      </c>
      <c r="D31" s="33"/>
    </row>
    <row r="32" spans="1:4" ht="21" customHeight="1" x14ac:dyDescent="0.25">
      <c r="A32" s="41">
        <v>46214</v>
      </c>
      <c r="B32" s="43" t="s">
        <v>115</v>
      </c>
      <c r="C32" s="44">
        <v>0.39583333333333331</v>
      </c>
      <c r="D32" s="44"/>
    </row>
    <row r="33" spans="1:4" ht="21" customHeight="1" x14ac:dyDescent="0.25">
      <c r="A33" s="41">
        <v>46215</v>
      </c>
      <c r="B33" s="43" t="s">
        <v>115</v>
      </c>
      <c r="C33" s="44">
        <v>0.5625</v>
      </c>
      <c r="D33" s="44"/>
    </row>
    <row r="34" spans="1:4" ht="21" customHeight="1" x14ac:dyDescent="0.25">
      <c r="A34" s="41">
        <v>46215</v>
      </c>
      <c r="B34" s="43" t="s">
        <v>115</v>
      </c>
      <c r="C34" s="44">
        <v>0.41666666666666669</v>
      </c>
      <c r="D34" s="44"/>
    </row>
    <row r="35" spans="1:4" ht="21" customHeight="1" x14ac:dyDescent="0.25">
      <c r="A35" s="41">
        <v>46243</v>
      </c>
      <c r="B35" s="42" t="s">
        <v>84</v>
      </c>
      <c r="C35" s="33">
        <v>0.375</v>
      </c>
      <c r="D35" s="33">
        <v>0.58333333333333337</v>
      </c>
    </row>
    <row r="36" spans="1:4" ht="21" customHeight="1" x14ac:dyDescent="0.25">
      <c r="A36" s="41">
        <v>46361</v>
      </c>
      <c r="B36" s="42" t="s">
        <v>83</v>
      </c>
      <c r="C36" s="33">
        <v>0.375</v>
      </c>
      <c r="D36" s="33"/>
    </row>
    <row r="37" spans="1:4" ht="21" customHeight="1" x14ac:dyDescent="0.25">
      <c r="A37" s="41">
        <v>46361</v>
      </c>
      <c r="B37" s="42" t="s">
        <v>83</v>
      </c>
      <c r="C37" s="33">
        <v>0.5625</v>
      </c>
      <c r="D37" s="33"/>
    </row>
    <row r="38" spans="1:4" ht="21" customHeight="1" x14ac:dyDescent="0.25">
      <c r="A38" s="41">
        <v>46362</v>
      </c>
      <c r="B38" s="42" t="s">
        <v>83</v>
      </c>
      <c r="C38" s="33">
        <v>0.375</v>
      </c>
      <c r="D38" s="33"/>
    </row>
    <row r="39" spans="1:4" ht="21" customHeight="1" x14ac:dyDescent="0.25">
      <c r="A39" s="41">
        <v>46362</v>
      </c>
      <c r="B39" s="42" t="s">
        <v>83</v>
      </c>
      <c r="C39" s="33">
        <v>0.5625</v>
      </c>
      <c r="D39" s="33"/>
    </row>
    <row r="41" spans="1:4" ht="21" customHeight="1" x14ac:dyDescent="0.25">
      <c r="A41" s="55" t="s">
        <v>108</v>
      </c>
      <c r="B41" s="56"/>
      <c r="C41" s="56"/>
      <c r="D41" s="56"/>
    </row>
    <row r="42" spans="1:4" ht="21" customHeight="1" x14ac:dyDescent="0.25">
      <c r="A42" s="38" t="s">
        <v>0</v>
      </c>
      <c r="B42" s="38" t="s">
        <v>5</v>
      </c>
      <c r="C42" s="39" t="s">
        <v>3</v>
      </c>
      <c r="D42" s="40" t="s">
        <v>4</v>
      </c>
    </row>
    <row r="43" spans="1:4" ht="21" customHeight="1" x14ac:dyDescent="0.25">
      <c r="A43" s="45">
        <v>46033</v>
      </c>
      <c r="B43" s="46" t="s">
        <v>84</v>
      </c>
      <c r="C43" s="32">
        <v>0.375</v>
      </c>
      <c r="D43" s="33">
        <v>0.58333333333333337</v>
      </c>
    </row>
    <row r="44" spans="1:4" ht="21" customHeight="1" x14ac:dyDescent="0.25">
      <c r="A44" s="41">
        <v>46061</v>
      </c>
      <c r="B44" s="46" t="s">
        <v>84</v>
      </c>
      <c r="C44" s="33">
        <v>0.375</v>
      </c>
      <c r="D44" s="33">
        <v>0.58333333333333337</v>
      </c>
    </row>
    <row r="45" spans="1:4" ht="21" customHeight="1" x14ac:dyDescent="0.25">
      <c r="A45" s="41">
        <v>46089</v>
      </c>
      <c r="B45" s="46" t="s">
        <v>103</v>
      </c>
      <c r="C45" s="33">
        <v>0.375</v>
      </c>
      <c r="D45" s="33">
        <v>0.58333333333333337</v>
      </c>
    </row>
    <row r="46" spans="1:4" ht="21" customHeight="1" x14ac:dyDescent="0.25">
      <c r="A46" s="41">
        <v>46185</v>
      </c>
      <c r="B46" s="42" t="s">
        <v>42</v>
      </c>
      <c r="C46" s="47">
        <v>0.625</v>
      </c>
      <c r="D46" s="33">
        <v>0.83333333333333337</v>
      </c>
    </row>
    <row r="47" spans="1:4" ht="21" customHeight="1" x14ac:dyDescent="0.25">
      <c r="A47" s="41">
        <v>46186</v>
      </c>
      <c r="B47" s="42" t="s">
        <v>42</v>
      </c>
      <c r="C47" s="33">
        <v>0.375</v>
      </c>
      <c r="D47" s="33">
        <v>0.66666666666666663</v>
      </c>
    </row>
    <row r="48" spans="1:4" ht="21" customHeight="1" x14ac:dyDescent="0.25">
      <c r="A48" s="41">
        <v>46186</v>
      </c>
      <c r="B48" s="42" t="s">
        <v>113</v>
      </c>
      <c r="C48" s="33">
        <v>0.91666666666666663</v>
      </c>
      <c r="D48" s="33"/>
    </row>
    <row r="49" spans="1:4" ht="21" customHeight="1" x14ac:dyDescent="0.25">
      <c r="A49" s="41">
        <v>46187</v>
      </c>
      <c r="B49" s="42" t="s">
        <v>64</v>
      </c>
      <c r="C49" s="33">
        <v>0.375</v>
      </c>
      <c r="D49" s="33">
        <v>0.58333333333333337</v>
      </c>
    </row>
    <row r="50" spans="1:4" ht="21" customHeight="1" x14ac:dyDescent="0.25">
      <c r="A50" s="41">
        <v>46249</v>
      </c>
      <c r="B50" s="42" t="s">
        <v>47</v>
      </c>
      <c r="C50" s="33">
        <v>0.375</v>
      </c>
      <c r="D50" s="33">
        <v>0.58333333333333337</v>
      </c>
    </row>
    <row r="51" spans="1:4" ht="21" customHeight="1" x14ac:dyDescent="0.25">
      <c r="A51" s="41">
        <v>46250</v>
      </c>
      <c r="B51" s="42" t="s">
        <v>47</v>
      </c>
      <c r="C51" s="33">
        <v>0.375</v>
      </c>
      <c r="D51" s="33">
        <v>0.58333333333333337</v>
      </c>
    </row>
    <row r="52" spans="1:4" ht="21" customHeight="1" x14ac:dyDescent="0.25">
      <c r="A52" s="41">
        <v>46278</v>
      </c>
      <c r="B52" s="42" t="s">
        <v>84</v>
      </c>
      <c r="C52" s="33">
        <v>0.375</v>
      </c>
      <c r="D52" s="33">
        <v>0.58333333333333337</v>
      </c>
    </row>
    <row r="54" spans="1:4" ht="135" customHeight="1" x14ac:dyDescent="0.35">
      <c r="A54" s="53" t="s">
        <v>107</v>
      </c>
      <c r="B54" s="54"/>
      <c r="C54" s="54"/>
      <c r="D54" s="54"/>
    </row>
    <row r="55" spans="1:4" ht="21" customHeight="1" x14ac:dyDescent="0.25">
      <c r="A55" s="55" t="s">
        <v>104</v>
      </c>
      <c r="B55" s="56"/>
      <c r="C55" s="56"/>
      <c r="D55" s="56"/>
    </row>
    <row r="56" spans="1:4" ht="21" customHeight="1" x14ac:dyDescent="0.25">
      <c r="A56" s="38" t="s">
        <v>0</v>
      </c>
      <c r="B56" s="38" t="s">
        <v>5</v>
      </c>
      <c r="C56" s="39" t="s">
        <v>3</v>
      </c>
      <c r="D56" s="40" t="s">
        <v>4</v>
      </c>
    </row>
    <row r="57" spans="1:4" ht="21" customHeight="1" x14ac:dyDescent="0.25">
      <c r="A57" s="41">
        <v>45914</v>
      </c>
      <c r="B57" s="42" t="s">
        <v>98</v>
      </c>
      <c r="C57" s="33">
        <v>0.58333333333333337</v>
      </c>
      <c r="D57" s="33">
        <v>0.66666666666666663</v>
      </c>
    </row>
    <row r="58" spans="1:4" ht="21" customHeight="1" x14ac:dyDescent="0.25">
      <c r="A58" s="41">
        <v>45916</v>
      </c>
      <c r="B58" s="42" t="s">
        <v>48</v>
      </c>
      <c r="C58" s="33">
        <v>0.72916666666666663</v>
      </c>
      <c r="D58" s="42"/>
    </row>
    <row r="59" spans="1:4" ht="21" customHeight="1" x14ac:dyDescent="0.25">
      <c r="A59" s="41">
        <v>45917</v>
      </c>
      <c r="B59" s="42" t="s">
        <v>48</v>
      </c>
      <c r="C59" s="33">
        <v>0.47916666666666669</v>
      </c>
      <c r="D59" s="42"/>
    </row>
    <row r="60" spans="1:4" ht="21" customHeight="1" x14ac:dyDescent="0.25">
      <c r="A60" s="41">
        <v>45918</v>
      </c>
      <c r="B60" s="42" t="s">
        <v>48</v>
      </c>
      <c r="C60" s="33">
        <v>0.72916666666666663</v>
      </c>
      <c r="D60" s="42"/>
    </row>
    <row r="61" spans="1:4" ht="21" customHeight="1" x14ac:dyDescent="0.25">
      <c r="A61" s="45">
        <v>45923</v>
      </c>
      <c r="B61" s="4" t="s">
        <v>9</v>
      </c>
      <c r="C61" s="32">
        <v>0.79166666666666663</v>
      </c>
      <c r="D61" s="33">
        <v>0.875</v>
      </c>
    </row>
    <row r="62" spans="1:4" ht="21" customHeight="1" x14ac:dyDescent="0.25">
      <c r="A62" s="45">
        <v>45925</v>
      </c>
      <c r="B62" s="4" t="s">
        <v>12</v>
      </c>
      <c r="C62" s="32">
        <v>0.77083333333333337</v>
      </c>
      <c r="D62" s="33">
        <v>0.85416666666666663</v>
      </c>
    </row>
    <row r="63" spans="1:4" ht="21" customHeight="1" x14ac:dyDescent="0.25">
      <c r="A63" s="45">
        <v>45928</v>
      </c>
      <c r="B63" s="4" t="s">
        <v>13</v>
      </c>
      <c r="C63" s="32">
        <v>0.5625</v>
      </c>
      <c r="D63" s="33">
        <v>0.70833333333333337</v>
      </c>
    </row>
    <row r="64" spans="1:4" ht="21" customHeight="1" x14ac:dyDescent="0.25">
      <c r="A64" s="45">
        <v>46026</v>
      </c>
      <c r="B64" s="4" t="s">
        <v>26</v>
      </c>
      <c r="C64" s="32">
        <v>0.75</v>
      </c>
      <c r="D64" s="33"/>
    </row>
    <row r="65" spans="1:4" ht="21" customHeight="1" x14ac:dyDescent="0.25">
      <c r="A65" s="45">
        <v>46027</v>
      </c>
      <c r="B65" s="4" t="s">
        <v>28</v>
      </c>
      <c r="C65" s="32">
        <v>0.375</v>
      </c>
      <c r="D65" s="33"/>
    </row>
    <row r="66" spans="1:4" ht="21" customHeight="1" x14ac:dyDescent="0.25">
      <c r="A66" s="45">
        <v>46027</v>
      </c>
      <c r="B66" s="4" t="s">
        <v>28</v>
      </c>
      <c r="C66" s="32">
        <v>0.79166666666666663</v>
      </c>
      <c r="D66" s="33"/>
    </row>
    <row r="67" spans="1:4" ht="21" customHeight="1" x14ac:dyDescent="0.25">
      <c r="A67" s="45">
        <v>46028</v>
      </c>
      <c r="B67" s="4" t="s">
        <v>20</v>
      </c>
      <c r="C67" s="32">
        <v>0.79166666666666663</v>
      </c>
      <c r="D67" s="33"/>
    </row>
    <row r="68" spans="1:4" ht="21" customHeight="1" x14ac:dyDescent="0.25">
      <c r="A68" s="45">
        <v>46029</v>
      </c>
      <c r="B68" s="4" t="s">
        <v>23</v>
      </c>
      <c r="C68" s="32">
        <v>0.39583333333333331</v>
      </c>
      <c r="D68" s="33"/>
    </row>
    <row r="69" spans="1:4" ht="21" customHeight="1" x14ac:dyDescent="0.25">
      <c r="A69" s="45">
        <v>46030</v>
      </c>
      <c r="B69" s="4" t="s">
        <v>23</v>
      </c>
      <c r="C69" s="32">
        <v>0.75</v>
      </c>
      <c r="D69" s="33"/>
    </row>
    <row r="70" spans="1:4" ht="21" customHeight="1" x14ac:dyDescent="0.25">
      <c r="A70" s="45">
        <v>46031</v>
      </c>
      <c r="B70" s="4" t="s">
        <v>23</v>
      </c>
      <c r="C70" s="32">
        <v>0.79166666666666663</v>
      </c>
      <c r="D70" s="33"/>
    </row>
    <row r="71" spans="1:4" ht="21" customHeight="1" x14ac:dyDescent="0.25">
      <c r="A71" s="45">
        <v>46032</v>
      </c>
      <c r="B71" s="4" t="s">
        <v>25</v>
      </c>
      <c r="C71" s="32">
        <v>0.54166666666666663</v>
      </c>
      <c r="D71" s="33"/>
    </row>
    <row r="72" spans="1:4" ht="21" customHeight="1" x14ac:dyDescent="0.25">
      <c r="A72" s="41">
        <v>46130</v>
      </c>
      <c r="B72" s="42" t="s">
        <v>34</v>
      </c>
      <c r="C72" s="33">
        <v>0.70833333333333337</v>
      </c>
      <c r="D72" s="33">
        <v>0.91666666666666663</v>
      </c>
    </row>
    <row r="73" spans="1:4" ht="21" customHeight="1" x14ac:dyDescent="0.25">
      <c r="A73" s="45">
        <v>46131</v>
      </c>
      <c r="B73" s="42" t="s">
        <v>31</v>
      </c>
      <c r="C73" s="32">
        <v>0.5625</v>
      </c>
      <c r="D73" s="33">
        <v>0.66666666666666663</v>
      </c>
    </row>
    <row r="74" spans="1:4" ht="21" customHeight="1" x14ac:dyDescent="0.25">
      <c r="A74" s="41">
        <v>46147</v>
      </c>
      <c r="B74" s="42" t="s">
        <v>106</v>
      </c>
      <c r="C74" s="33">
        <v>0.70833333333333337</v>
      </c>
      <c r="D74" s="33"/>
    </row>
    <row r="75" spans="1:4" ht="21" customHeight="1" x14ac:dyDescent="0.25">
      <c r="A75" s="41">
        <v>46147</v>
      </c>
      <c r="B75" s="48" t="s">
        <v>41</v>
      </c>
      <c r="C75" s="49">
        <v>0.375</v>
      </c>
      <c r="D75" s="33">
        <v>0.45833333333333331</v>
      </c>
    </row>
    <row r="76" spans="1:4" ht="21" customHeight="1" x14ac:dyDescent="0.25">
      <c r="A76" s="41">
        <v>46147</v>
      </c>
      <c r="B76" s="42" t="s">
        <v>41</v>
      </c>
      <c r="C76" s="33">
        <v>0.66666666666666663</v>
      </c>
      <c r="D76" s="33">
        <v>0.79166666666666663</v>
      </c>
    </row>
    <row r="77" spans="1:4" ht="21" customHeight="1" x14ac:dyDescent="0.25">
      <c r="A77" s="41">
        <v>46148</v>
      </c>
      <c r="B77" s="42" t="s">
        <v>38</v>
      </c>
      <c r="C77" s="33">
        <v>0.75</v>
      </c>
      <c r="D77" s="33"/>
    </row>
    <row r="78" spans="1:4" ht="21" customHeight="1" x14ac:dyDescent="0.25">
      <c r="A78" s="41">
        <v>46149</v>
      </c>
      <c r="B78" s="42" t="s">
        <v>40</v>
      </c>
      <c r="C78" s="33">
        <v>0.375</v>
      </c>
      <c r="D78" s="33">
        <v>0.95833333333333337</v>
      </c>
    </row>
    <row r="79" spans="1:4" ht="21" customHeight="1" x14ac:dyDescent="0.25">
      <c r="A79" s="41">
        <v>46149</v>
      </c>
      <c r="B79" s="42" t="s">
        <v>40</v>
      </c>
      <c r="C79" s="33">
        <v>0.66666666666666663</v>
      </c>
      <c r="D79" s="33">
        <v>0.79166666666666663</v>
      </c>
    </row>
    <row r="80" spans="1:4" ht="21" customHeight="1" x14ac:dyDescent="0.25">
      <c r="A80" s="41">
        <v>46231</v>
      </c>
      <c r="B80" s="42" t="s">
        <v>44</v>
      </c>
      <c r="C80" s="33">
        <v>0.66666666666666663</v>
      </c>
      <c r="D80" s="33"/>
    </row>
    <row r="81" spans="1:4" ht="21" customHeight="1" x14ac:dyDescent="0.25">
      <c r="A81" s="41">
        <v>46232</v>
      </c>
      <c r="B81" s="42" t="s">
        <v>44</v>
      </c>
      <c r="C81" s="33">
        <v>0.375</v>
      </c>
      <c r="D81" s="33"/>
    </row>
    <row r="82" spans="1:4" ht="21" customHeight="1" x14ac:dyDescent="0.25">
      <c r="A82" s="41">
        <v>46233</v>
      </c>
      <c r="B82" s="42" t="s">
        <v>44</v>
      </c>
      <c r="C82" s="33">
        <v>0.66666666666666663</v>
      </c>
      <c r="D82" s="33"/>
    </row>
    <row r="83" spans="1:4" ht="21" customHeight="1" x14ac:dyDescent="0.25">
      <c r="A83" s="45">
        <v>46236</v>
      </c>
      <c r="B83" s="42" t="s">
        <v>13</v>
      </c>
      <c r="C83" s="32">
        <v>0.5625</v>
      </c>
      <c r="D83" s="33">
        <v>0.66666666666666663</v>
      </c>
    </row>
    <row r="84" spans="1:4" ht="21" customHeight="1" x14ac:dyDescent="0.25">
      <c r="A84" s="41">
        <v>46246</v>
      </c>
      <c r="B84" s="42" t="s">
        <v>46</v>
      </c>
      <c r="C84" s="33">
        <v>0.72916666666666663</v>
      </c>
      <c r="D84" s="33"/>
    </row>
    <row r="85" spans="1:4" ht="21" customHeight="1" x14ac:dyDescent="0.25">
      <c r="A85" s="41">
        <v>46280</v>
      </c>
      <c r="B85" s="42" t="s">
        <v>48</v>
      </c>
      <c r="C85" s="33">
        <v>0.72916666666666663</v>
      </c>
      <c r="D85" s="33"/>
    </row>
    <row r="86" spans="1:4" ht="21" customHeight="1" x14ac:dyDescent="0.25">
      <c r="A86" s="41">
        <v>46281</v>
      </c>
      <c r="B86" s="42" t="s">
        <v>48</v>
      </c>
      <c r="C86" s="33">
        <v>0.72916666666666663</v>
      </c>
      <c r="D86" s="33"/>
    </row>
    <row r="87" spans="1:4" ht="21" customHeight="1" x14ac:dyDescent="0.25">
      <c r="A87" s="41">
        <v>46282</v>
      </c>
      <c r="B87" s="42" t="s">
        <v>48</v>
      </c>
      <c r="C87" s="33">
        <v>0.47916666666666669</v>
      </c>
      <c r="D87" s="33"/>
    </row>
    <row r="88" spans="1:4" ht="21" customHeight="1" x14ac:dyDescent="0.25">
      <c r="A88" s="41">
        <v>46289</v>
      </c>
      <c r="B88" s="4" t="s">
        <v>12</v>
      </c>
      <c r="C88" s="32">
        <v>0.77083333333333337</v>
      </c>
      <c r="D88" s="33">
        <v>0.85416666666666663</v>
      </c>
    </row>
    <row r="89" spans="1:4" ht="21" customHeight="1" x14ac:dyDescent="0.25">
      <c r="A89" s="45">
        <v>46294</v>
      </c>
      <c r="B89" s="4" t="s">
        <v>9</v>
      </c>
      <c r="C89" s="32">
        <v>0.79166666666666663</v>
      </c>
      <c r="D89" s="33">
        <v>0.875</v>
      </c>
    </row>
    <row r="91" spans="1:4" ht="21" customHeight="1" x14ac:dyDescent="0.25">
      <c r="A91" s="55" t="s">
        <v>24</v>
      </c>
      <c r="B91" s="56"/>
      <c r="C91" s="56"/>
      <c r="D91" s="56"/>
    </row>
    <row r="92" spans="1:4" ht="21" customHeight="1" x14ac:dyDescent="0.25">
      <c r="A92" s="38" t="s">
        <v>0</v>
      </c>
      <c r="B92" s="38" t="s">
        <v>5</v>
      </c>
      <c r="C92" s="39" t="s">
        <v>3</v>
      </c>
      <c r="D92" s="40" t="s">
        <v>4</v>
      </c>
    </row>
    <row r="93" spans="1:4" ht="21" customHeight="1" x14ac:dyDescent="0.25">
      <c r="A93" s="45">
        <v>45931</v>
      </c>
      <c r="B93" s="4" t="s">
        <v>15</v>
      </c>
      <c r="C93" s="32">
        <v>0.6875</v>
      </c>
      <c r="D93" s="33">
        <v>0.75</v>
      </c>
    </row>
    <row r="94" spans="1:4" ht="21" customHeight="1" x14ac:dyDescent="0.25">
      <c r="A94" s="45">
        <v>45931</v>
      </c>
      <c r="B94" s="4" t="s">
        <v>15</v>
      </c>
      <c r="C94" s="32">
        <v>0.77083333333333337</v>
      </c>
      <c r="D94" s="33">
        <v>0.83333333333333337</v>
      </c>
    </row>
    <row r="95" spans="1:4" ht="21" customHeight="1" x14ac:dyDescent="0.25">
      <c r="A95" s="45">
        <v>46032</v>
      </c>
      <c r="B95" s="4" t="s">
        <v>24</v>
      </c>
      <c r="C95" s="32">
        <v>0.33333333333333331</v>
      </c>
      <c r="D95" s="33">
        <v>0.39583333333333331</v>
      </c>
    </row>
    <row r="96" spans="1:4" ht="21" customHeight="1" x14ac:dyDescent="0.25">
      <c r="A96" s="45">
        <v>46032</v>
      </c>
      <c r="B96" s="4" t="s">
        <v>24</v>
      </c>
      <c r="C96" s="32">
        <v>0.41666666666666669</v>
      </c>
      <c r="D96" s="33">
        <v>0.47916666666666669</v>
      </c>
    </row>
    <row r="97" spans="1:4" ht="21" customHeight="1" x14ac:dyDescent="0.25">
      <c r="A97" s="41">
        <v>46043</v>
      </c>
      <c r="B97" s="42" t="s">
        <v>15</v>
      </c>
      <c r="C97" s="33">
        <v>0.6875</v>
      </c>
      <c r="D97" s="33">
        <v>0.75</v>
      </c>
    </row>
    <row r="98" spans="1:4" ht="21" customHeight="1" x14ac:dyDescent="0.25">
      <c r="A98" s="41">
        <v>46043</v>
      </c>
      <c r="B98" s="42" t="s">
        <v>15</v>
      </c>
      <c r="C98" s="33">
        <v>0.77083333333333337</v>
      </c>
      <c r="D98" s="33">
        <v>0.83333333333333337</v>
      </c>
    </row>
    <row r="99" spans="1:4" ht="21" customHeight="1" x14ac:dyDescent="0.25">
      <c r="A99" s="41">
        <v>46102</v>
      </c>
      <c r="B99" s="42" t="s">
        <v>124</v>
      </c>
      <c r="C99" s="33">
        <v>0.41666666666666669</v>
      </c>
      <c r="D99" s="33">
        <v>0.5</v>
      </c>
    </row>
    <row r="100" spans="1:4" ht="21" customHeight="1" x14ac:dyDescent="0.25">
      <c r="A100" s="45">
        <v>46133</v>
      </c>
      <c r="B100" s="42" t="s">
        <v>121</v>
      </c>
      <c r="C100" s="32">
        <v>0.79166666666666663</v>
      </c>
      <c r="D100" s="33">
        <v>0.85416666666666663</v>
      </c>
    </row>
    <row r="101" spans="1:4" ht="21" customHeight="1" x14ac:dyDescent="0.25">
      <c r="A101" s="41">
        <v>46144</v>
      </c>
      <c r="B101" s="42" t="s">
        <v>52</v>
      </c>
      <c r="C101" s="33">
        <v>0.33333333333333331</v>
      </c>
      <c r="D101" s="33">
        <v>0.75</v>
      </c>
    </row>
    <row r="102" spans="1:4" ht="21" customHeight="1" x14ac:dyDescent="0.25">
      <c r="A102" s="41">
        <v>46172</v>
      </c>
      <c r="B102" s="42" t="s">
        <v>53</v>
      </c>
      <c r="C102" s="33">
        <v>0.33333333333333331</v>
      </c>
      <c r="D102" s="33">
        <v>0.75</v>
      </c>
    </row>
    <row r="103" spans="1:4" ht="21" customHeight="1" x14ac:dyDescent="0.25">
      <c r="A103" s="45">
        <v>46302</v>
      </c>
      <c r="B103" s="4" t="s">
        <v>15</v>
      </c>
      <c r="C103" s="32">
        <v>0.6875</v>
      </c>
      <c r="D103" s="33">
        <v>0.75</v>
      </c>
    </row>
    <row r="104" spans="1:4" ht="21" customHeight="1" x14ac:dyDescent="0.25">
      <c r="A104" s="45">
        <v>46302</v>
      </c>
      <c r="B104" s="4" t="s">
        <v>15</v>
      </c>
      <c r="C104" s="32">
        <v>0.77083333333333337</v>
      </c>
      <c r="D104" s="33">
        <v>0.83333333333333337</v>
      </c>
    </row>
  </sheetData>
  <dataConsolidate/>
  <mergeCells count="6">
    <mergeCell ref="A91:D91"/>
    <mergeCell ref="A1:D1"/>
    <mergeCell ref="A2:D2"/>
    <mergeCell ref="A41:D41"/>
    <mergeCell ref="A54:D54"/>
    <mergeCell ref="A55:D55"/>
  </mergeCells>
  <pageMargins left="0.7" right="0.7" top="0.75" bottom="0.75" header="0.3" footer="0.3"/>
  <pageSetup scale="5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Master</vt:lpstr>
      <vt:lpstr>Leagues</vt:lpstr>
      <vt:lpstr>3D</vt:lpstr>
      <vt:lpstr>Instruction</vt:lpstr>
      <vt:lpstr>Tournament</vt:lpstr>
      <vt:lpstr>Meeting</vt:lpstr>
      <vt:lpstr>Unclassified</vt:lpstr>
      <vt:lpstr>Flyer</vt:lpstr>
      <vt:lpstr>Calibri</vt:lpstr>
      <vt:lpstr>Master!Print_Titles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Josh Stevens</cp:lastModifiedBy>
  <cp:revision/>
  <cp:lastPrinted>2026-01-05T22:17:22Z</cp:lastPrinted>
  <dcterms:created xsi:type="dcterms:W3CDTF">2020-10-17T19:30:03Z</dcterms:created>
  <dcterms:modified xsi:type="dcterms:W3CDTF">2026-01-27T19:15:31Z</dcterms:modified>
  <cp:category/>
  <cp:contentStatus/>
</cp:coreProperties>
</file>